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Edwin\Dropbox\Hobbit\"/>
    </mc:Choice>
  </mc:AlternateContent>
  <bookViews>
    <workbookView xWindow="0" yWindow="0" windowWidth="21570" windowHeight="8145" activeTab="4"/>
  </bookViews>
  <sheets>
    <sheet name="Elven Overzicht" sheetId="1" r:id="rId1"/>
    <sheet name="Elven Troepen" sheetId="2" r:id="rId2"/>
    <sheet name="Elven Muur" sheetId="3" r:id="rId3"/>
    <sheet name="Dwergen Overzicht" sheetId="4" r:id="rId4"/>
    <sheet name="Dwergen Troepen" sheetId="5" r:id="rId5"/>
    <sheet name="Dwergen Muur" sheetId="6" r:id="rId6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48" i="4" l="1"/>
  <c r="G48" i="4" s="1"/>
  <c r="E26" i="4"/>
  <c r="G26" i="4" s="1"/>
  <c r="E25" i="4"/>
  <c r="G25" i="4" s="1"/>
  <c r="E18" i="4"/>
  <c r="E14" i="4"/>
  <c r="G14" i="4" s="1"/>
  <c r="E11" i="4"/>
  <c r="G72" i="5"/>
  <c r="G71" i="5"/>
  <c r="G70" i="5"/>
  <c r="G69" i="5"/>
  <c r="G68" i="5"/>
  <c r="G67" i="5"/>
  <c r="G66" i="5"/>
  <c r="E39" i="4" s="1"/>
  <c r="G39" i="4" s="1"/>
  <c r="U60" i="5"/>
  <c r="U59" i="5"/>
  <c r="U58" i="5"/>
  <c r="U57" i="5"/>
  <c r="U56" i="5"/>
  <c r="U55" i="5"/>
  <c r="U54" i="5"/>
  <c r="U53" i="5"/>
  <c r="U52" i="5"/>
  <c r="U50" i="5"/>
  <c r="U49" i="5"/>
  <c r="U48" i="5"/>
  <c r="U47" i="5"/>
  <c r="U46" i="5"/>
  <c r="U45" i="5"/>
  <c r="U44" i="5"/>
  <c r="U43" i="5"/>
  <c r="E50" i="4" s="1"/>
  <c r="G50" i="4" s="1"/>
  <c r="U42" i="5"/>
  <c r="N70" i="5"/>
  <c r="N69" i="5"/>
  <c r="N68" i="5"/>
  <c r="N67" i="5"/>
  <c r="N66" i="5"/>
  <c r="N65" i="5"/>
  <c r="N64" i="5"/>
  <c r="N63" i="5"/>
  <c r="N62" i="5"/>
  <c r="E49" i="4" s="1"/>
  <c r="G49" i="4" s="1"/>
  <c r="N60" i="5"/>
  <c r="N59" i="5"/>
  <c r="N58" i="5"/>
  <c r="N57" i="5"/>
  <c r="N56" i="5"/>
  <c r="N55" i="5"/>
  <c r="N54" i="5"/>
  <c r="N53" i="5"/>
  <c r="N52" i="5"/>
  <c r="N43" i="5"/>
  <c r="N44" i="5"/>
  <c r="N45" i="5"/>
  <c r="N46" i="5"/>
  <c r="N47" i="5"/>
  <c r="N48" i="5"/>
  <c r="N49" i="5"/>
  <c r="N50" i="5"/>
  <c r="N42" i="5"/>
  <c r="U23" i="6"/>
  <c r="N23" i="6"/>
  <c r="G23" i="6"/>
  <c r="U22" i="6"/>
  <c r="N22" i="6"/>
  <c r="G22" i="6"/>
  <c r="U21" i="6"/>
  <c r="N21" i="6"/>
  <c r="G21" i="6"/>
  <c r="U20" i="6"/>
  <c r="N20" i="6"/>
  <c r="G20" i="6"/>
  <c r="U19" i="6"/>
  <c r="N19" i="6"/>
  <c r="G19" i="6"/>
  <c r="U17" i="6"/>
  <c r="N17" i="6"/>
  <c r="G17" i="6"/>
  <c r="U16" i="6"/>
  <c r="N16" i="6"/>
  <c r="G16" i="6"/>
  <c r="U15" i="6"/>
  <c r="N15" i="6"/>
  <c r="G15" i="6"/>
  <c r="U14" i="6"/>
  <c r="N14" i="6"/>
  <c r="G14" i="6"/>
  <c r="U13" i="6"/>
  <c r="N13" i="6"/>
  <c r="G13" i="6"/>
  <c r="U11" i="6"/>
  <c r="N11" i="6"/>
  <c r="G11" i="6"/>
  <c r="U10" i="6"/>
  <c r="N10" i="6"/>
  <c r="G10" i="6"/>
  <c r="U9" i="6"/>
  <c r="N9" i="6"/>
  <c r="G9" i="6"/>
  <c r="U8" i="6"/>
  <c r="N8" i="6"/>
  <c r="G8" i="6"/>
  <c r="L11" i="4" s="1"/>
  <c r="N11" i="4" s="1"/>
  <c r="U7" i="6"/>
  <c r="N7" i="6"/>
  <c r="G7" i="6"/>
  <c r="G64" i="5"/>
  <c r="G63" i="5"/>
  <c r="G62" i="5"/>
  <c r="G61" i="5"/>
  <c r="G60" i="5"/>
  <c r="G59" i="5"/>
  <c r="G58" i="5"/>
  <c r="E41" i="4" s="1"/>
  <c r="G41" i="4" s="1"/>
  <c r="G56" i="5"/>
  <c r="G55" i="5"/>
  <c r="G54" i="5"/>
  <c r="G53" i="5"/>
  <c r="G52" i="5"/>
  <c r="G51" i="5"/>
  <c r="G50" i="5"/>
  <c r="E42" i="4" s="1"/>
  <c r="G42" i="4" s="1"/>
  <c r="G48" i="5"/>
  <c r="G47" i="5"/>
  <c r="G46" i="5"/>
  <c r="G45" i="5"/>
  <c r="G44" i="5"/>
  <c r="G43" i="5"/>
  <c r="G42" i="5"/>
  <c r="E40" i="4" s="1"/>
  <c r="G40" i="4" s="1"/>
  <c r="AB37" i="5"/>
  <c r="U37" i="5"/>
  <c r="N37" i="5"/>
  <c r="G37" i="5"/>
  <c r="AB36" i="5"/>
  <c r="U36" i="5"/>
  <c r="N36" i="5"/>
  <c r="G36" i="5"/>
  <c r="AB35" i="5"/>
  <c r="U35" i="5"/>
  <c r="N35" i="5"/>
  <c r="E21" i="4" s="1"/>
  <c r="G21" i="4" s="1"/>
  <c r="G35" i="5"/>
  <c r="AB34" i="5"/>
  <c r="U34" i="5"/>
  <c r="N34" i="5"/>
  <c r="G34" i="5"/>
  <c r="AB33" i="5"/>
  <c r="U33" i="5"/>
  <c r="N33" i="5"/>
  <c r="G33" i="5"/>
  <c r="AB32" i="5"/>
  <c r="U32" i="5"/>
  <c r="N32" i="5"/>
  <c r="G32" i="5"/>
  <c r="AB31" i="5"/>
  <c r="E35" i="4" s="1"/>
  <c r="G35" i="4" s="1"/>
  <c r="U31" i="5"/>
  <c r="E28" i="4" s="1"/>
  <c r="G28" i="4" s="1"/>
  <c r="N31" i="5"/>
  <c r="G31" i="5"/>
  <c r="AB29" i="5"/>
  <c r="U29" i="5"/>
  <c r="N29" i="5"/>
  <c r="G29" i="5"/>
  <c r="AB28" i="5"/>
  <c r="U28" i="5"/>
  <c r="N28" i="5"/>
  <c r="G28" i="5"/>
  <c r="AB27" i="5"/>
  <c r="U27" i="5"/>
  <c r="N27" i="5"/>
  <c r="G27" i="5"/>
  <c r="AB26" i="5"/>
  <c r="U26" i="5"/>
  <c r="N26" i="5"/>
  <c r="G26" i="5"/>
  <c r="AB25" i="5"/>
  <c r="U25" i="5"/>
  <c r="E27" i="4" s="1"/>
  <c r="G27" i="4" s="1"/>
  <c r="N25" i="5"/>
  <c r="G25" i="5"/>
  <c r="AB24" i="5"/>
  <c r="U24" i="5"/>
  <c r="N24" i="5"/>
  <c r="G24" i="5"/>
  <c r="AB23" i="5"/>
  <c r="E34" i="4" s="1"/>
  <c r="G34" i="4" s="1"/>
  <c r="U23" i="5"/>
  <c r="N23" i="5"/>
  <c r="E20" i="4" s="1"/>
  <c r="G23" i="5"/>
  <c r="E13" i="4" s="1"/>
  <c r="G13" i="4" s="1"/>
  <c r="AB21" i="5"/>
  <c r="U21" i="5"/>
  <c r="N21" i="5"/>
  <c r="G21" i="5"/>
  <c r="AB20" i="5"/>
  <c r="U20" i="5"/>
  <c r="N20" i="5"/>
  <c r="G20" i="5"/>
  <c r="AB19" i="5"/>
  <c r="U19" i="5"/>
  <c r="N19" i="5"/>
  <c r="G19" i="5"/>
  <c r="AB18" i="5"/>
  <c r="U18" i="5"/>
  <c r="N18" i="5"/>
  <c r="G18" i="5"/>
  <c r="AB17" i="5"/>
  <c r="U17" i="5"/>
  <c r="N17" i="5"/>
  <c r="G17" i="5"/>
  <c r="AB16" i="5"/>
  <c r="U16" i="5"/>
  <c r="N16" i="5"/>
  <c r="G16" i="5"/>
  <c r="AB15" i="5"/>
  <c r="E33" i="4" s="1"/>
  <c r="G33" i="4" s="1"/>
  <c r="U15" i="5"/>
  <c r="N15" i="5"/>
  <c r="E19" i="4" s="1"/>
  <c r="G19" i="4" s="1"/>
  <c r="G15" i="5"/>
  <c r="E12" i="4" s="1"/>
  <c r="G12" i="4" s="1"/>
  <c r="AB13" i="5"/>
  <c r="U13" i="5"/>
  <c r="N13" i="5"/>
  <c r="G13" i="5"/>
  <c r="AB12" i="5"/>
  <c r="U12" i="5"/>
  <c r="N12" i="5"/>
  <c r="G12" i="5"/>
  <c r="AB11" i="5"/>
  <c r="U11" i="5"/>
  <c r="N11" i="5"/>
  <c r="G11" i="5"/>
  <c r="AB10" i="5"/>
  <c r="U10" i="5"/>
  <c r="N10" i="5"/>
  <c r="G10" i="5"/>
  <c r="AB9" i="5"/>
  <c r="U9" i="5"/>
  <c r="N9" i="5"/>
  <c r="G9" i="5"/>
  <c r="AB8" i="5"/>
  <c r="U8" i="5"/>
  <c r="N8" i="5"/>
  <c r="G8" i="5"/>
  <c r="AB7" i="5"/>
  <c r="E32" i="4" s="1"/>
  <c r="G32" i="4" s="1"/>
  <c r="U7" i="5"/>
  <c r="N7" i="5"/>
  <c r="G7" i="5"/>
  <c r="G18" i="4"/>
  <c r="L20" i="1"/>
  <c r="N20" i="1" s="1"/>
  <c r="L12" i="1"/>
  <c r="N12" i="1" s="1"/>
  <c r="E41" i="1"/>
  <c r="G41" i="1" s="1"/>
  <c r="E21" i="1"/>
  <c r="G21" i="1" s="1"/>
  <c r="E14" i="1"/>
  <c r="G14" i="1" s="1"/>
  <c r="U23" i="3"/>
  <c r="N23" i="3"/>
  <c r="G23" i="3"/>
  <c r="U22" i="3"/>
  <c r="N22" i="3"/>
  <c r="G22" i="3"/>
  <c r="U21" i="3"/>
  <c r="N21" i="3"/>
  <c r="G21" i="3"/>
  <c r="U20" i="3"/>
  <c r="N20" i="3"/>
  <c r="G20" i="3"/>
  <c r="U19" i="3"/>
  <c r="L27" i="1" s="1"/>
  <c r="N27" i="1" s="1"/>
  <c r="N19" i="3"/>
  <c r="G19" i="3"/>
  <c r="U17" i="3"/>
  <c r="N17" i="3"/>
  <c r="G17" i="3"/>
  <c r="U16" i="3"/>
  <c r="N16" i="3"/>
  <c r="G16" i="3"/>
  <c r="U15" i="3"/>
  <c r="N15" i="3"/>
  <c r="G15" i="3"/>
  <c r="U14" i="3"/>
  <c r="N14" i="3"/>
  <c r="G14" i="3"/>
  <c r="U13" i="3"/>
  <c r="L26" i="1" s="1"/>
  <c r="N26" i="1" s="1"/>
  <c r="N13" i="3"/>
  <c r="L19" i="1" s="1"/>
  <c r="N19" i="1" s="1"/>
  <c r="G13" i="3"/>
  <c r="U11" i="3"/>
  <c r="N11" i="3"/>
  <c r="G11" i="3"/>
  <c r="U10" i="3"/>
  <c r="N10" i="3"/>
  <c r="G10" i="3"/>
  <c r="U9" i="3"/>
  <c r="N9" i="3"/>
  <c r="G9" i="3"/>
  <c r="U8" i="3"/>
  <c r="N8" i="3"/>
  <c r="G8" i="3"/>
  <c r="L11" i="1" s="1"/>
  <c r="N11" i="1" s="1"/>
  <c r="U7" i="3"/>
  <c r="N7" i="3"/>
  <c r="L18" i="1" s="1"/>
  <c r="N18" i="1" s="1"/>
  <c r="G7" i="3"/>
  <c r="G71" i="2"/>
  <c r="G70" i="2"/>
  <c r="G69" i="2"/>
  <c r="G68" i="2"/>
  <c r="G67" i="2"/>
  <c r="G66" i="2"/>
  <c r="G65" i="2"/>
  <c r="E39" i="1" s="1"/>
  <c r="G39" i="1" s="1"/>
  <c r="U59" i="2"/>
  <c r="U58" i="2"/>
  <c r="U57" i="2"/>
  <c r="U56" i="2"/>
  <c r="U55" i="2"/>
  <c r="U54" i="2"/>
  <c r="U53" i="2"/>
  <c r="E51" i="1" s="1"/>
  <c r="G51" i="1" s="1"/>
  <c r="U52" i="2"/>
  <c r="U51" i="2"/>
  <c r="U49" i="2"/>
  <c r="U48" i="2"/>
  <c r="U47" i="2"/>
  <c r="U46" i="2"/>
  <c r="U45" i="2"/>
  <c r="U44" i="2"/>
  <c r="U43" i="2"/>
  <c r="U42" i="2"/>
  <c r="U41" i="2"/>
  <c r="E50" i="1" s="1"/>
  <c r="G50" i="1" s="1"/>
  <c r="N69" i="2"/>
  <c r="N68" i="2"/>
  <c r="N67" i="2"/>
  <c r="N66" i="2"/>
  <c r="N65" i="2"/>
  <c r="N64" i="2"/>
  <c r="N63" i="2"/>
  <c r="N62" i="2"/>
  <c r="N61" i="2"/>
  <c r="N59" i="2"/>
  <c r="N58" i="2"/>
  <c r="N57" i="2"/>
  <c r="N56" i="2"/>
  <c r="N55" i="2"/>
  <c r="N54" i="2"/>
  <c r="N53" i="2"/>
  <c r="N52" i="2"/>
  <c r="N51" i="2"/>
  <c r="N42" i="2"/>
  <c r="N43" i="2"/>
  <c r="N44" i="2"/>
  <c r="N45" i="2"/>
  <c r="N46" i="2"/>
  <c r="N47" i="2"/>
  <c r="N48" i="2"/>
  <c r="N49" i="2"/>
  <c r="N41" i="2"/>
  <c r="G63" i="2"/>
  <c r="G62" i="2"/>
  <c r="G61" i="2"/>
  <c r="G60" i="2"/>
  <c r="G59" i="2"/>
  <c r="G58" i="2"/>
  <c r="G57" i="2"/>
  <c r="E42" i="1" s="1"/>
  <c r="G42" i="1" s="1"/>
  <c r="G55" i="2"/>
  <c r="G54" i="2"/>
  <c r="G53" i="2"/>
  <c r="G52" i="2"/>
  <c r="G51" i="2"/>
  <c r="G50" i="2"/>
  <c r="G49" i="2"/>
  <c r="G47" i="2"/>
  <c r="G46" i="2"/>
  <c r="G45" i="2"/>
  <c r="G44" i="2"/>
  <c r="G43" i="2"/>
  <c r="G42" i="2"/>
  <c r="G41" i="2"/>
  <c r="E40" i="1" s="1"/>
  <c r="G40" i="1" s="1"/>
  <c r="AB37" i="2"/>
  <c r="U37" i="2"/>
  <c r="N37" i="2"/>
  <c r="G37" i="2"/>
  <c r="AB36" i="2"/>
  <c r="U36" i="2"/>
  <c r="N36" i="2"/>
  <c r="G36" i="2"/>
  <c r="AB35" i="2"/>
  <c r="U35" i="2"/>
  <c r="N35" i="2"/>
  <c r="G35" i="2"/>
  <c r="AB34" i="2"/>
  <c r="U34" i="2"/>
  <c r="N34" i="2"/>
  <c r="G34" i="2"/>
  <c r="AB33" i="2"/>
  <c r="U33" i="2"/>
  <c r="N33" i="2"/>
  <c r="G33" i="2"/>
  <c r="AB32" i="2"/>
  <c r="U32" i="2"/>
  <c r="N32" i="2"/>
  <c r="G32" i="2"/>
  <c r="AB31" i="2"/>
  <c r="E35" i="1" s="1"/>
  <c r="G35" i="1" s="1"/>
  <c r="U31" i="2"/>
  <c r="E28" i="1" s="1"/>
  <c r="G28" i="1" s="1"/>
  <c r="N31" i="2"/>
  <c r="G31" i="2"/>
  <c r="AB29" i="2"/>
  <c r="U29" i="2"/>
  <c r="N29" i="2"/>
  <c r="G29" i="2"/>
  <c r="AB28" i="2"/>
  <c r="U28" i="2"/>
  <c r="N28" i="2"/>
  <c r="G28" i="2"/>
  <c r="AB27" i="2"/>
  <c r="U27" i="2"/>
  <c r="N27" i="2"/>
  <c r="G27" i="2"/>
  <c r="AB26" i="2"/>
  <c r="U26" i="2"/>
  <c r="N26" i="2"/>
  <c r="G26" i="2"/>
  <c r="AB25" i="2"/>
  <c r="U25" i="2"/>
  <c r="N25" i="2"/>
  <c r="G25" i="2"/>
  <c r="AB24" i="2"/>
  <c r="U24" i="2"/>
  <c r="N24" i="2"/>
  <c r="G24" i="2"/>
  <c r="AB23" i="2"/>
  <c r="E34" i="1" s="1"/>
  <c r="G34" i="1" s="1"/>
  <c r="U23" i="2"/>
  <c r="E27" i="1" s="1"/>
  <c r="G27" i="1" s="1"/>
  <c r="N23" i="2"/>
  <c r="G23" i="2"/>
  <c r="E13" i="1" s="1"/>
  <c r="G13" i="1" s="1"/>
  <c r="AB21" i="2"/>
  <c r="U21" i="2"/>
  <c r="N21" i="2"/>
  <c r="G21" i="2"/>
  <c r="AB20" i="2"/>
  <c r="E33" i="1" s="1"/>
  <c r="G33" i="1" s="1"/>
  <c r="U20" i="2"/>
  <c r="N20" i="2"/>
  <c r="G20" i="2"/>
  <c r="AB19" i="2"/>
  <c r="U19" i="2"/>
  <c r="N19" i="2"/>
  <c r="G19" i="2"/>
  <c r="AB18" i="2"/>
  <c r="U18" i="2"/>
  <c r="N18" i="2"/>
  <c r="G18" i="2"/>
  <c r="AB17" i="2"/>
  <c r="U17" i="2"/>
  <c r="N17" i="2"/>
  <c r="G17" i="2"/>
  <c r="AB16" i="2"/>
  <c r="U16" i="2"/>
  <c r="N16" i="2"/>
  <c r="G16" i="2"/>
  <c r="AB15" i="2"/>
  <c r="U15" i="2"/>
  <c r="E26" i="1" s="1"/>
  <c r="G26" i="1" s="1"/>
  <c r="N15" i="2"/>
  <c r="E19" i="1" s="1"/>
  <c r="G19" i="1" s="1"/>
  <c r="G15" i="2"/>
  <c r="E12" i="1" s="1"/>
  <c r="G12" i="1" s="1"/>
  <c r="AB13" i="2"/>
  <c r="U13" i="2"/>
  <c r="N13" i="2"/>
  <c r="G13" i="2"/>
  <c r="AB12" i="2"/>
  <c r="U12" i="2"/>
  <c r="N12" i="2"/>
  <c r="G12" i="2"/>
  <c r="AB11" i="2"/>
  <c r="U11" i="2"/>
  <c r="N11" i="2"/>
  <c r="G11" i="2"/>
  <c r="AB10" i="2"/>
  <c r="U10" i="2"/>
  <c r="N10" i="2"/>
  <c r="G10" i="2"/>
  <c r="G11" i="4" s="1"/>
  <c r="AB9" i="2"/>
  <c r="U9" i="2"/>
  <c r="N9" i="2"/>
  <c r="G9" i="2"/>
  <c r="AB8" i="2"/>
  <c r="U8" i="2"/>
  <c r="N8" i="2"/>
  <c r="G8" i="2"/>
  <c r="AB7" i="2"/>
  <c r="E32" i="1" s="1"/>
  <c r="G32" i="1" s="1"/>
  <c r="U7" i="2"/>
  <c r="E25" i="1" s="1"/>
  <c r="G25" i="1" s="1"/>
  <c r="N7" i="2"/>
  <c r="E18" i="1" s="1"/>
  <c r="G18" i="1" s="1"/>
  <c r="G7" i="2"/>
  <c r="L26" i="4" l="1"/>
  <c r="N26" i="4" s="1"/>
  <c r="L27" i="4"/>
  <c r="N27" i="4" s="1"/>
  <c r="L25" i="4"/>
  <c r="N25" i="4" s="1"/>
  <c r="L20" i="4"/>
  <c r="N20" i="4" s="1"/>
  <c r="L19" i="4"/>
  <c r="N19" i="4" s="1"/>
  <c r="L18" i="4"/>
  <c r="N18" i="4" s="1"/>
  <c r="L13" i="4"/>
  <c r="N13" i="4" s="1"/>
  <c r="L12" i="4"/>
  <c r="N12" i="4" s="1"/>
  <c r="E51" i="4"/>
  <c r="G51" i="4" s="1"/>
  <c r="E47" i="4"/>
  <c r="G47" i="4" s="1"/>
  <c r="G52" i="4" s="1"/>
  <c r="G20" i="4"/>
  <c r="E20" i="1"/>
  <c r="G20" i="1" s="1"/>
  <c r="E11" i="1"/>
  <c r="G11" i="1" s="1"/>
  <c r="E49" i="1"/>
  <c r="G49" i="1" s="1"/>
  <c r="L13" i="1"/>
  <c r="N13" i="1" s="1"/>
  <c r="N28" i="1" s="1"/>
  <c r="L25" i="1"/>
  <c r="N25" i="1" s="1"/>
  <c r="E48" i="1"/>
  <c r="G48" i="1" s="1"/>
  <c r="E47" i="1"/>
  <c r="G47" i="1" s="1"/>
  <c r="N28" i="4" l="1"/>
  <c r="H4" i="4" s="1"/>
  <c r="G52" i="1"/>
  <c r="H4" i="1" s="1"/>
</calcChain>
</file>

<file path=xl/sharedStrings.xml><?xml version="1.0" encoding="utf-8"?>
<sst xmlns="http://schemas.openxmlformats.org/spreadsheetml/2006/main" count="1312" uniqueCount="103">
  <si>
    <t>Dutch           Hobbit Kom Might Calculator</t>
  </si>
  <si>
    <t>Made By: ImHere</t>
  </si>
  <si>
    <t xml:space="preserve">Totale macht Opgetelt </t>
  </si>
  <si>
    <t>=</t>
  </si>
  <si>
    <t>Troepen</t>
  </si>
  <si>
    <t>Muur macht</t>
  </si>
  <si>
    <t>T1 Troepen</t>
  </si>
  <si>
    <t>Might Points</t>
  </si>
  <si>
    <t>x</t>
  </si>
  <si>
    <t>Totaal Aantal In Items</t>
  </si>
  <si>
    <t>Totaal</t>
  </si>
  <si>
    <t>T1 Muur</t>
  </si>
  <si>
    <t xml:space="preserve">Might Points </t>
  </si>
  <si>
    <t xml:space="preserve">Dragers </t>
  </si>
  <si>
    <t>Defensie kruisbogen</t>
  </si>
  <si>
    <t>Dwergruiters</t>
  </si>
  <si>
    <t>Voetangels</t>
  </si>
  <si>
    <t>Dwergstrijders</t>
  </si>
  <si>
    <t>Vallen</t>
  </si>
  <si>
    <t>Bijlwerpers</t>
  </si>
  <si>
    <t xml:space="preserve">T2 Troepen </t>
  </si>
  <si>
    <t>T2 Muur</t>
  </si>
  <si>
    <t>Bevooradings karren</t>
  </si>
  <si>
    <t>Defenseive Slingerarmen</t>
  </si>
  <si>
    <t>Everzwijnruiters</t>
  </si>
  <si>
    <t>Drakentanden</t>
  </si>
  <si>
    <t>Dwergkrijgers</t>
  </si>
  <si>
    <t>Rotswerpers</t>
  </si>
  <si>
    <t>Aanvalkruisbogen</t>
  </si>
  <si>
    <t>T3 Troepen</t>
  </si>
  <si>
    <t>T3 Muur</t>
  </si>
  <si>
    <t>Bevoorradings wagens</t>
  </si>
  <si>
    <t>Vuurwerpers</t>
  </si>
  <si>
    <t>Zware Everzwijnruiters</t>
  </si>
  <si>
    <t>Stormrammen</t>
  </si>
  <si>
    <t>Kokendlood</t>
  </si>
  <si>
    <t>+</t>
  </si>
  <si>
    <t>T4 Troepen</t>
  </si>
  <si>
    <t>Dwergfalanx</t>
  </si>
  <si>
    <t>Katapultkar</t>
  </si>
  <si>
    <t>T5 Troepen</t>
  </si>
  <si>
    <t>Kruisboogkrijgers</t>
  </si>
  <si>
    <t>T6 Troepen</t>
  </si>
  <si>
    <t>Meester Boogschutters</t>
  </si>
  <si>
    <t>Elven</t>
  </si>
  <si>
    <t>Vooraadkaravaan</t>
  </si>
  <si>
    <t>Vooraadkollomen</t>
  </si>
  <si>
    <t>Elfruiters</t>
  </si>
  <si>
    <t>Elfstrijders</t>
  </si>
  <si>
    <t>Elfboogschutters</t>
  </si>
  <si>
    <t>Jachtruiters</t>
  </si>
  <si>
    <t>Elfkrijgers</t>
  </si>
  <si>
    <t>Schorpioenen</t>
  </si>
  <si>
    <t>Bereden Galadhrim</t>
  </si>
  <si>
    <t>Boommonsters</t>
  </si>
  <si>
    <t>Galadhrim Lansier</t>
  </si>
  <si>
    <t>Mithlond Wachters</t>
  </si>
  <si>
    <t>Grote Adelaars</t>
  </si>
  <si>
    <t>Ruiters Van Rivendell</t>
  </si>
  <si>
    <t>Galahdrim Boogschutters</t>
  </si>
  <si>
    <t>Transport Mammoeten</t>
  </si>
  <si>
    <t>Meester boogschutters</t>
  </si>
  <si>
    <t>Steen Reuzen</t>
  </si>
  <si>
    <t>Bosmannen</t>
  </si>
  <si>
    <t>Lycaanse Plunderaars</t>
  </si>
  <si>
    <t>Val</t>
  </si>
  <si>
    <t>Doornheggen</t>
  </si>
  <si>
    <t>Mistbollen</t>
  </si>
  <si>
    <t>Wurglianen</t>
  </si>
  <si>
    <t>Vuurdroppers</t>
  </si>
  <si>
    <t xml:space="preserve">T3 Troepen </t>
  </si>
  <si>
    <t xml:space="preserve">T4 Troepen </t>
  </si>
  <si>
    <t>Hoeveelheid</t>
  </si>
  <si>
    <t>Aantal in Items</t>
  </si>
  <si>
    <t>Bevooradingkarren</t>
  </si>
  <si>
    <t>Bevooradingswagens</t>
  </si>
  <si>
    <t xml:space="preserve">Bereden Galadhrim </t>
  </si>
  <si>
    <t>Galadhrimlansier</t>
  </si>
  <si>
    <t xml:space="preserve">T5 Troepen </t>
  </si>
  <si>
    <t xml:space="preserve">T6 Troepen </t>
  </si>
  <si>
    <t>Rijders van Rivendall</t>
  </si>
  <si>
    <t>Galahdril boogschutters</t>
  </si>
  <si>
    <t>Vooraadskollomen</t>
  </si>
  <si>
    <t>Muur</t>
  </si>
  <si>
    <t xml:space="preserve">T3 Muur </t>
  </si>
  <si>
    <t>Defensie Kruisbogen</t>
  </si>
  <si>
    <t>Defensie Slingerarmen</t>
  </si>
  <si>
    <t>Dwergen</t>
  </si>
  <si>
    <t>Sorrmrammen</t>
  </si>
  <si>
    <t>Katapultkarren</t>
  </si>
  <si>
    <t>Katapulten</t>
  </si>
  <si>
    <t>Everzwijnbooggschutters</t>
  </si>
  <si>
    <t>Ruiters Van Erebor</t>
  </si>
  <si>
    <t>Grimmige Hamers</t>
  </si>
  <si>
    <t>Krijsboogkrijgers</t>
  </si>
  <si>
    <t>Kettenwebben</t>
  </si>
  <si>
    <t>Dwerg Ruiters</t>
  </si>
  <si>
    <t>Everzwijnboogschutters</t>
  </si>
  <si>
    <t>ketenwebben</t>
  </si>
  <si>
    <t>Transport Mamoeten</t>
  </si>
  <si>
    <t>Supply Caravans</t>
  </si>
  <si>
    <t>Lycaanse Katten</t>
  </si>
  <si>
    <t>MithlondWachters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</si>
</sst>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 * #,##0.00_ ;_ * \-#,##0.00_ ;_ * &quot;-&quot;??_ ;_ @_ "/>
    <numFmt numFmtId="164" formatCode="000,000,000"/>
  </numFmts>
  <fonts count="1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6100"/>
      <name val="Calibri"/>
      <family val="2"/>
      <scheme val="minor"/>
    </font>
    <font>
      <b/>
      <i/>
      <sz val="26"/>
      <color rgb="FF00B050"/>
      <name val="18thCentury"/>
    </font>
    <font>
      <i/>
      <sz val="24"/>
      <color theme="9" tint="-0.499984740745262"/>
      <name val="Rockwell"/>
      <family val="1"/>
    </font>
    <font>
      <i/>
      <sz val="24"/>
      <color rgb="FF00B050"/>
      <name val="Rockwell"/>
      <family val="1"/>
    </font>
    <font>
      <b/>
      <sz val="11"/>
      <color theme="1"/>
      <name val="Rockwell"/>
      <family val="1"/>
    </font>
    <font>
      <b/>
      <i/>
      <sz val="14"/>
      <color theme="1"/>
      <name val="Rockwell"/>
      <family val="1"/>
    </font>
    <font>
      <sz val="11"/>
      <color theme="1"/>
      <name val="Rockwell"/>
      <family val="1"/>
    </font>
    <font>
      <b/>
      <sz val="11"/>
      <color theme="1"/>
      <name val="Calibri"/>
      <family val="2"/>
      <scheme val="minor"/>
    </font>
    <font>
      <b/>
      <sz val="20"/>
      <color theme="1"/>
      <name val="Rockwell"/>
      <family val="1"/>
    </font>
    <font>
      <sz val="14"/>
      <color theme="1"/>
      <name val="Rockwell"/>
      <family val="1"/>
    </font>
    <font>
      <b/>
      <i/>
      <u/>
      <sz val="11"/>
      <color theme="1"/>
      <name val="Rockwell"/>
      <family val="1"/>
    </font>
    <font>
      <b/>
      <sz val="14"/>
      <color theme="1"/>
      <name val="Rockwell"/>
      <family val="1"/>
    </font>
    <font>
      <b/>
      <u/>
      <sz val="14"/>
      <color theme="1"/>
      <name val="Rockwell"/>
      <family val="1"/>
    </font>
    <font>
      <b/>
      <sz val="36"/>
      <color theme="1"/>
      <name val="Rockwell"/>
      <family val="1"/>
    </font>
    <font>
      <b/>
      <u/>
      <sz val="11"/>
      <color theme="1"/>
      <name val="Rockwell"/>
      <family val="1"/>
    </font>
    <font>
      <u/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C6EFCE"/>
      </patternFill>
    </fill>
  </fills>
  <borders count="5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45">
    <xf numFmtId="0" fontId="0" fillId="0" borderId="0" xfId="0"/>
    <xf numFmtId="0" fontId="3" fillId="0" borderId="0" xfId="0" applyFont="1" applyAlignment="1">
      <alignment horizontal="left"/>
    </xf>
    <xf numFmtId="0" fontId="4" fillId="0" borderId="0" xfId="0" applyFont="1"/>
    <xf numFmtId="0" fontId="6" fillId="0" borderId="0" xfId="0" applyFont="1"/>
    <xf numFmtId="0" fontId="5" fillId="0" borderId="0" xfId="0" applyFont="1"/>
    <xf numFmtId="0" fontId="7" fillId="0" borderId="0" xfId="0" applyFont="1"/>
    <xf numFmtId="0" fontId="8" fillId="0" borderId="0" xfId="0" applyFont="1"/>
    <xf numFmtId="0" fontId="6" fillId="0" borderId="0" xfId="0" applyFont="1" applyAlignment="1">
      <alignment horizontal="center"/>
    </xf>
    <xf numFmtId="0" fontId="8" fillId="0" borderId="0" xfId="0" applyFont="1" applyAlignment="1">
      <alignment horizontal="left" vertical="center"/>
    </xf>
    <xf numFmtId="0" fontId="0" fillId="0" borderId="0" xfId="0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0" fillId="0" borderId="0" xfId="0" applyBorder="1"/>
    <xf numFmtId="0" fontId="0" fillId="0" borderId="0" xfId="0" applyAlignment="1">
      <alignment horizontal="right"/>
    </xf>
    <xf numFmtId="0" fontId="6" fillId="0" borderId="0" xfId="0" applyFont="1" applyBorder="1"/>
    <xf numFmtId="0" fontId="0" fillId="0" borderId="0" xfId="0" applyBorder="1" applyAlignment="1">
      <alignment horizontal="center"/>
    </xf>
    <xf numFmtId="0" fontId="0" fillId="0" borderId="0" xfId="0" applyAlignment="1">
      <alignment horizontal="left" vertical="center"/>
    </xf>
    <xf numFmtId="0" fontId="0" fillId="0" borderId="0" xfId="0" applyAlignment="1">
      <alignment vertical="center"/>
    </xf>
    <xf numFmtId="0" fontId="6" fillId="0" borderId="0" xfId="0" applyFont="1" applyBorder="1" applyAlignment="1">
      <alignment horizontal="center" vertical="center"/>
    </xf>
    <xf numFmtId="0" fontId="0" fillId="0" borderId="0" xfId="0" applyBorder="1" applyAlignment="1"/>
    <xf numFmtId="0" fontId="0" fillId="0" borderId="0" xfId="0" applyBorder="1" applyAlignment="1">
      <alignment horizontal="center" vertical="center"/>
    </xf>
    <xf numFmtId="0" fontId="6" fillId="0" borderId="0" xfId="0" applyFont="1" applyAlignment="1">
      <alignment vertical="center"/>
    </xf>
    <xf numFmtId="0" fontId="6" fillId="0" borderId="0" xfId="0" applyFont="1" applyBorder="1" applyAlignment="1">
      <alignment vertical="center"/>
    </xf>
    <xf numFmtId="0" fontId="10" fillId="0" borderId="0" xfId="0" applyFont="1"/>
    <xf numFmtId="0" fontId="11" fillId="0" borderId="0" xfId="0" applyFont="1"/>
    <xf numFmtId="0" fontId="12" fillId="0" borderId="0" xfId="0" applyFont="1"/>
    <xf numFmtId="0" fontId="13" fillId="0" borderId="0" xfId="0" applyFont="1"/>
    <xf numFmtId="0" fontId="0" fillId="0" borderId="1" xfId="0" applyBorder="1"/>
    <xf numFmtId="0" fontId="0" fillId="0" borderId="1" xfId="0" applyBorder="1" applyAlignment="1">
      <alignment horizontal="right" vertical="top"/>
    </xf>
    <xf numFmtId="0" fontId="8" fillId="0" borderId="2" xfId="0" applyFont="1" applyBorder="1"/>
    <xf numFmtId="0" fontId="14" fillId="0" borderId="0" xfId="0" applyFont="1"/>
    <xf numFmtId="0" fontId="15" fillId="0" borderId="0" xfId="0" applyFont="1"/>
    <xf numFmtId="0" fontId="16" fillId="0" borderId="0" xfId="0" applyFont="1"/>
    <xf numFmtId="0" fontId="14" fillId="0" borderId="0" xfId="0" applyFont="1" applyAlignment="1">
      <alignment vertical="center"/>
    </xf>
    <xf numFmtId="0" fontId="0" fillId="0" borderId="0" xfId="0" applyFont="1" applyAlignment="1">
      <alignment vertical="center"/>
    </xf>
    <xf numFmtId="0" fontId="0" fillId="0" borderId="0" xfId="0" applyFont="1"/>
    <xf numFmtId="0" fontId="6" fillId="0" borderId="0" xfId="0" applyFont="1" applyAlignment="1">
      <alignment horizontal="left" vertical="center"/>
    </xf>
    <xf numFmtId="0" fontId="9" fillId="0" borderId="0" xfId="0" applyFont="1"/>
    <xf numFmtId="0" fontId="17" fillId="0" borderId="0" xfId="0" applyFont="1"/>
    <xf numFmtId="0" fontId="3" fillId="0" borderId="0" xfId="0" applyFont="1" applyAlignment="1"/>
    <xf numFmtId="0" fontId="0" fillId="0" borderId="0" xfId="0" applyAlignment="1">
      <alignment horizontal="left"/>
    </xf>
    <xf numFmtId="0" fontId="8" fillId="0" borderId="0" xfId="0" applyFont="1" applyBorder="1"/>
    <xf numFmtId="0" fontId="5" fillId="0" borderId="0" xfId="0" applyFont="1" applyAlignment="1">
      <alignment horizontal="left"/>
    </xf>
    <xf numFmtId="0" fontId="6" fillId="0" borderId="0" xfId="0" applyFont="1" applyAlignment="1">
      <alignment horizontal="left"/>
    </xf>
    <xf numFmtId="164" fontId="2" fillId="2" borderId="3" xfId="1" applyNumberFormat="1" applyFont="1" applyFill="1" applyBorder="1" applyAlignment="1">
      <alignment horizontal="center"/>
    </xf>
    <xf numFmtId="164" fontId="2" fillId="2" borderId="4" xfId="1" applyNumberFormat="1" applyFont="1" applyFill="1" applyBorder="1" applyAlignment="1">
      <alignment horizontal="center"/>
    </xf>
  </cellXfs>
  <cellStyles count="2">
    <cellStyle name="Komma" xfId="1" builtinId="3"/>
    <cellStyle name="Standa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33.png"/><Relationship Id="rId3" Type="http://schemas.openxmlformats.org/officeDocument/2006/relationships/image" Target="../media/image28.png"/><Relationship Id="rId7" Type="http://schemas.openxmlformats.org/officeDocument/2006/relationships/image" Target="../media/image32.png"/><Relationship Id="rId2" Type="http://schemas.openxmlformats.org/officeDocument/2006/relationships/image" Target="../media/image27.png"/><Relationship Id="rId1" Type="http://schemas.openxmlformats.org/officeDocument/2006/relationships/image" Target="../media/image26.png"/><Relationship Id="rId6" Type="http://schemas.openxmlformats.org/officeDocument/2006/relationships/image" Target="../media/image31.png"/><Relationship Id="rId5" Type="http://schemas.openxmlformats.org/officeDocument/2006/relationships/image" Target="../media/image30.png"/><Relationship Id="rId4" Type="http://schemas.openxmlformats.org/officeDocument/2006/relationships/image" Target="../media/image29.png"/><Relationship Id="rId9" Type="http://schemas.openxmlformats.org/officeDocument/2006/relationships/image" Target="../media/image34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37.png"/><Relationship Id="rId13" Type="http://schemas.openxmlformats.org/officeDocument/2006/relationships/image" Target="../media/image42.png"/><Relationship Id="rId18" Type="http://schemas.openxmlformats.org/officeDocument/2006/relationships/image" Target="../media/image47.png"/><Relationship Id="rId26" Type="http://schemas.openxmlformats.org/officeDocument/2006/relationships/image" Target="../media/image54.png"/><Relationship Id="rId3" Type="http://schemas.openxmlformats.org/officeDocument/2006/relationships/image" Target="../media/image23.png"/><Relationship Id="rId21" Type="http://schemas.openxmlformats.org/officeDocument/2006/relationships/image" Target="../media/image50.png"/><Relationship Id="rId34" Type="http://schemas.openxmlformats.org/officeDocument/2006/relationships/image" Target="../media/image62.png"/><Relationship Id="rId7" Type="http://schemas.openxmlformats.org/officeDocument/2006/relationships/image" Target="../media/image36.png"/><Relationship Id="rId12" Type="http://schemas.openxmlformats.org/officeDocument/2006/relationships/image" Target="../media/image41.png"/><Relationship Id="rId17" Type="http://schemas.openxmlformats.org/officeDocument/2006/relationships/image" Target="../media/image46.png"/><Relationship Id="rId25" Type="http://schemas.openxmlformats.org/officeDocument/2006/relationships/image" Target="../media/image17.png"/><Relationship Id="rId33" Type="http://schemas.openxmlformats.org/officeDocument/2006/relationships/image" Target="../media/image61.png"/><Relationship Id="rId2" Type="http://schemas.openxmlformats.org/officeDocument/2006/relationships/image" Target="../media/image22.png"/><Relationship Id="rId16" Type="http://schemas.openxmlformats.org/officeDocument/2006/relationships/image" Target="../media/image45.png"/><Relationship Id="rId20" Type="http://schemas.openxmlformats.org/officeDocument/2006/relationships/image" Target="../media/image49.png"/><Relationship Id="rId29" Type="http://schemas.openxmlformats.org/officeDocument/2006/relationships/image" Target="../media/image57.png"/><Relationship Id="rId1" Type="http://schemas.openxmlformats.org/officeDocument/2006/relationships/image" Target="../media/image21.png"/><Relationship Id="rId6" Type="http://schemas.openxmlformats.org/officeDocument/2006/relationships/image" Target="../media/image35.png"/><Relationship Id="rId11" Type="http://schemas.openxmlformats.org/officeDocument/2006/relationships/image" Target="../media/image40.png"/><Relationship Id="rId24" Type="http://schemas.openxmlformats.org/officeDocument/2006/relationships/image" Target="../media/image53.png"/><Relationship Id="rId32" Type="http://schemas.openxmlformats.org/officeDocument/2006/relationships/image" Target="../media/image60.png"/><Relationship Id="rId5" Type="http://schemas.openxmlformats.org/officeDocument/2006/relationships/image" Target="../media/image25.png"/><Relationship Id="rId15" Type="http://schemas.openxmlformats.org/officeDocument/2006/relationships/image" Target="../media/image44.png"/><Relationship Id="rId23" Type="http://schemas.openxmlformats.org/officeDocument/2006/relationships/image" Target="../media/image52.png"/><Relationship Id="rId28" Type="http://schemas.openxmlformats.org/officeDocument/2006/relationships/image" Target="../media/image56.png"/><Relationship Id="rId10" Type="http://schemas.openxmlformats.org/officeDocument/2006/relationships/image" Target="../media/image39.png"/><Relationship Id="rId19" Type="http://schemas.openxmlformats.org/officeDocument/2006/relationships/image" Target="../media/image48.png"/><Relationship Id="rId31" Type="http://schemas.openxmlformats.org/officeDocument/2006/relationships/image" Target="../media/image59.png"/><Relationship Id="rId4" Type="http://schemas.openxmlformats.org/officeDocument/2006/relationships/image" Target="../media/image24.png"/><Relationship Id="rId9" Type="http://schemas.openxmlformats.org/officeDocument/2006/relationships/image" Target="../media/image38.png"/><Relationship Id="rId14" Type="http://schemas.openxmlformats.org/officeDocument/2006/relationships/image" Target="../media/image43.png"/><Relationship Id="rId22" Type="http://schemas.openxmlformats.org/officeDocument/2006/relationships/image" Target="../media/image51.png"/><Relationship Id="rId27" Type="http://schemas.openxmlformats.org/officeDocument/2006/relationships/image" Target="../media/image55.png"/><Relationship Id="rId30" Type="http://schemas.openxmlformats.org/officeDocument/2006/relationships/image" Target="../media/image58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37.png"/><Relationship Id="rId13" Type="http://schemas.openxmlformats.org/officeDocument/2006/relationships/image" Target="../media/image42.png"/><Relationship Id="rId18" Type="http://schemas.openxmlformats.org/officeDocument/2006/relationships/image" Target="../media/image47.png"/><Relationship Id="rId3" Type="http://schemas.openxmlformats.org/officeDocument/2006/relationships/image" Target="../media/image23.png"/><Relationship Id="rId21" Type="http://schemas.openxmlformats.org/officeDocument/2006/relationships/image" Target="../media/image50.png"/><Relationship Id="rId7" Type="http://schemas.openxmlformats.org/officeDocument/2006/relationships/image" Target="../media/image36.png"/><Relationship Id="rId12" Type="http://schemas.openxmlformats.org/officeDocument/2006/relationships/image" Target="../media/image41.png"/><Relationship Id="rId17" Type="http://schemas.openxmlformats.org/officeDocument/2006/relationships/image" Target="../media/image46.png"/><Relationship Id="rId25" Type="http://schemas.openxmlformats.org/officeDocument/2006/relationships/image" Target="../media/image17.png"/><Relationship Id="rId2" Type="http://schemas.openxmlformats.org/officeDocument/2006/relationships/image" Target="../media/image22.png"/><Relationship Id="rId16" Type="http://schemas.openxmlformats.org/officeDocument/2006/relationships/image" Target="../media/image45.png"/><Relationship Id="rId20" Type="http://schemas.openxmlformats.org/officeDocument/2006/relationships/image" Target="../media/image49.png"/><Relationship Id="rId1" Type="http://schemas.openxmlformats.org/officeDocument/2006/relationships/image" Target="../media/image21.png"/><Relationship Id="rId6" Type="http://schemas.openxmlformats.org/officeDocument/2006/relationships/image" Target="../media/image35.png"/><Relationship Id="rId11" Type="http://schemas.openxmlformats.org/officeDocument/2006/relationships/image" Target="../media/image40.png"/><Relationship Id="rId24" Type="http://schemas.openxmlformats.org/officeDocument/2006/relationships/image" Target="../media/image53.png"/><Relationship Id="rId5" Type="http://schemas.openxmlformats.org/officeDocument/2006/relationships/image" Target="../media/image25.png"/><Relationship Id="rId15" Type="http://schemas.openxmlformats.org/officeDocument/2006/relationships/image" Target="../media/image44.png"/><Relationship Id="rId23" Type="http://schemas.openxmlformats.org/officeDocument/2006/relationships/image" Target="../media/image52.png"/><Relationship Id="rId10" Type="http://schemas.openxmlformats.org/officeDocument/2006/relationships/image" Target="../media/image39.png"/><Relationship Id="rId19" Type="http://schemas.openxmlformats.org/officeDocument/2006/relationships/image" Target="../media/image48.png"/><Relationship Id="rId4" Type="http://schemas.openxmlformats.org/officeDocument/2006/relationships/image" Target="../media/image24.png"/><Relationship Id="rId9" Type="http://schemas.openxmlformats.org/officeDocument/2006/relationships/image" Target="../media/image38.png"/><Relationship Id="rId14" Type="http://schemas.openxmlformats.org/officeDocument/2006/relationships/image" Target="../media/image43.png"/><Relationship Id="rId22" Type="http://schemas.openxmlformats.org/officeDocument/2006/relationships/image" Target="../media/image51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61.png"/><Relationship Id="rId3" Type="http://schemas.openxmlformats.org/officeDocument/2006/relationships/image" Target="../media/image56.png"/><Relationship Id="rId7" Type="http://schemas.openxmlformats.org/officeDocument/2006/relationships/image" Target="../media/image60.png"/><Relationship Id="rId2" Type="http://schemas.openxmlformats.org/officeDocument/2006/relationships/image" Target="../media/image55.png"/><Relationship Id="rId1" Type="http://schemas.openxmlformats.org/officeDocument/2006/relationships/image" Target="../media/image54.png"/><Relationship Id="rId6" Type="http://schemas.openxmlformats.org/officeDocument/2006/relationships/image" Target="../media/image59.png"/><Relationship Id="rId5" Type="http://schemas.openxmlformats.org/officeDocument/2006/relationships/image" Target="../media/image58.png"/><Relationship Id="rId4" Type="http://schemas.openxmlformats.org/officeDocument/2006/relationships/image" Target="../media/image57.png"/><Relationship Id="rId9" Type="http://schemas.openxmlformats.org/officeDocument/2006/relationships/image" Target="../media/image6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10</xdr:row>
      <xdr:rowOff>28576</xdr:rowOff>
    </xdr:from>
    <xdr:to>
      <xdr:col>1</xdr:col>
      <xdr:colOff>11350</xdr:colOff>
      <xdr:row>10</xdr:row>
      <xdr:rowOff>748576</xdr:rowOff>
    </xdr:to>
    <xdr:pic>
      <xdr:nvPicPr>
        <xdr:cNvPr id="2" name="Afbeelding 1" descr="http://img3.wikia.nocookie.net/__cb20130521064513/hobbitarmies/images/b/b6/E_Porters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2600326"/>
          <a:ext cx="640000" cy="72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</xdr:row>
      <xdr:rowOff>47626</xdr:rowOff>
    </xdr:from>
    <xdr:to>
      <xdr:col>1</xdr:col>
      <xdr:colOff>1825</xdr:colOff>
      <xdr:row>11</xdr:row>
      <xdr:rowOff>767626</xdr:rowOff>
    </xdr:to>
    <xdr:pic>
      <xdr:nvPicPr>
        <xdr:cNvPr id="3" name="Afbeelding 2" descr="http://img1.wikia.nocookie.net/__cb20130521064530/hobbitarmies/images/f/f3/E_Mounted_Elves.png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19476"/>
          <a:ext cx="640000" cy="72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</xdr:row>
      <xdr:rowOff>28576</xdr:rowOff>
    </xdr:from>
    <xdr:to>
      <xdr:col>0</xdr:col>
      <xdr:colOff>623415</xdr:colOff>
      <xdr:row>12</xdr:row>
      <xdr:rowOff>748576</xdr:rowOff>
    </xdr:to>
    <xdr:pic>
      <xdr:nvPicPr>
        <xdr:cNvPr id="4" name="Afbeelding 3" descr="http://img3.wikia.nocookie.net/__cb20130521064600/hobbitarmies/images/f/fd/E_Elven_Militia.png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210051"/>
          <a:ext cx="623415" cy="72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13</xdr:row>
      <xdr:rowOff>28576</xdr:rowOff>
    </xdr:from>
    <xdr:to>
      <xdr:col>1</xdr:col>
      <xdr:colOff>1825</xdr:colOff>
      <xdr:row>13</xdr:row>
      <xdr:rowOff>748576</xdr:rowOff>
    </xdr:to>
    <xdr:pic>
      <xdr:nvPicPr>
        <xdr:cNvPr id="5" name="Afbeelding 4" descr="http://img4.wikia.nocookie.net/__cb20130521064615/hobbitarmies/images/2/22/E_Elven_Archers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057776"/>
          <a:ext cx="640000" cy="72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17</xdr:row>
      <xdr:rowOff>28576</xdr:rowOff>
    </xdr:from>
    <xdr:to>
      <xdr:col>1</xdr:col>
      <xdr:colOff>1826</xdr:colOff>
      <xdr:row>17</xdr:row>
      <xdr:rowOff>748576</xdr:rowOff>
    </xdr:to>
    <xdr:pic>
      <xdr:nvPicPr>
        <xdr:cNvPr id="7" name="Afbeelding 6" descr="http://img3.wikia.nocookie.net/__cb20130521064630/hobbitarmies/images/b/be/E_Supply_Carts.png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438901"/>
          <a:ext cx="640001" cy="72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18</xdr:row>
      <xdr:rowOff>1</xdr:rowOff>
    </xdr:from>
    <xdr:to>
      <xdr:col>1</xdr:col>
      <xdr:colOff>1825</xdr:colOff>
      <xdr:row>18</xdr:row>
      <xdr:rowOff>720001</xdr:rowOff>
    </xdr:to>
    <xdr:pic>
      <xdr:nvPicPr>
        <xdr:cNvPr id="8" name="Afbeelding 7" descr="http://img4.wikia.nocookie.net/__cb20130521064645/hobbitarmies/images/c/cb/E_Mounted_Hunters.png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248526"/>
          <a:ext cx="640000" cy="72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19</xdr:row>
      <xdr:rowOff>19050</xdr:rowOff>
    </xdr:from>
    <xdr:to>
      <xdr:col>1</xdr:col>
      <xdr:colOff>1825</xdr:colOff>
      <xdr:row>19</xdr:row>
      <xdr:rowOff>739050</xdr:rowOff>
    </xdr:to>
    <xdr:pic>
      <xdr:nvPicPr>
        <xdr:cNvPr id="10" name="Afbeelding 9" descr="http://img3.wikia.nocookie.net/__cb20130521064721/hobbitarmies/images/2/2a/E_Elven_Warriors.png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020050"/>
          <a:ext cx="640000" cy="72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20</xdr:row>
      <xdr:rowOff>28576</xdr:rowOff>
    </xdr:from>
    <xdr:to>
      <xdr:col>1</xdr:col>
      <xdr:colOff>1825</xdr:colOff>
      <xdr:row>20</xdr:row>
      <xdr:rowOff>748576</xdr:rowOff>
    </xdr:to>
    <xdr:pic>
      <xdr:nvPicPr>
        <xdr:cNvPr id="11" name="Afbeelding 10" descr="http://img2.wikia.nocookie.net/__cb20130521064738/hobbitarmies/images/2/21/E_Scorpians.png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10626"/>
          <a:ext cx="640000" cy="72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24</xdr:row>
      <xdr:rowOff>0</xdr:rowOff>
    </xdr:from>
    <xdr:to>
      <xdr:col>1</xdr:col>
      <xdr:colOff>1825</xdr:colOff>
      <xdr:row>24</xdr:row>
      <xdr:rowOff>720000</xdr:rowOff>
    </xdr:to>
    <xdr:pic>
      <xdr:nvPicPr>
        <xdr:cNvPr id="12" name="Afbeelding 11" descr="http://img1.wikia.nocookie.net/__cb20130521064755/hobbitarmies/images/4/4e/E_Supply_Wagons.png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163175"/>
          <a:ext cx="640000" cy="72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25</xdr:row>
      <xdr:rowOff>0</xdr:rowOff>
    </xdr:from>
    <xdr:to>
      <xdr:col>1</xdr:col>
      <xdr:colOff>1825</xdr:colOff>
      <xdr:row>25</xdr:row>
      <xdr:rowOff>720000</xdr:rowOff>
    </xdr:to>
    <xdr:pic>
      <xdr:nvPicPr>
        <xdr:cNvPr id="13" name="Afbeelding 12" descr="http://img4.wikia.nocookie.net/__cb20130521064811/hobbitarmies/images/b/b6/E_Mounted_Galadhrim.png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953750"/>
          <a:ext cx="640000" cy="72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26</xdr:row>
      <xdr:rowOff>0</xdr:rowOff>
    </xdr:from>
    <xdr:to>
      <xdr:col>1</xdr:col>
      <xdr:colOff>1825</xdr:colOff>
      <xdr:row>26</xdr:row>
      <xdr:rowOff>720000</xdr:rowOff>
    </xdr:to>
    <xdr:pic>
      <xdr:nvPicPr>
        <xdr:cNvPr id="14" name="Afbeelding 13" descr="http://img1.wikia.nocookie.net/__cb20130521064828/hobbitarmies/images/2/2c/E_Battering_Rams.png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763375"/>
          <a:ext cx="640000" cy="72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27</xdr:row>
      <xdr:rowOff>0</xdr:rowOff>
    </xdr:from>
    <xdr:to>
      <xdr:col>1</xdr:col>
      <xdr:colOff>1825</xdr:colOff>
      <xdr:row>27</xdr:row>
      <xdr:rowOff>720000</xdr:rowOff>
    </xdr:to>
    <xdr:pic>
      <xdr:nvPicPr>
        <xdr:cNvPr id="15" name="Afbeelding 14" descr="http://img1.wikia.nocookie.net/__cb20130521064849/hobbitarmies/images/c/c5/E_Ents.png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06325"/>
          <a:ext cx="640000" cy="72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</xdr:colOff>
      <xdr:row>30</xdr:row>
      <xdr:rowOff>190499</xdr:rowOff>
    </xdr:from>
    <xdr:to>
      <xdr:col>1</xdr:col>
      <xdr:colOff>1</xdr:colOff>
      <xdr:row>31</xdr:row>
      <xdr:rowOff>775503</xdr:rowOff>
    </xdr:to>
    <xdr:pic>
      <xdr:nvPicPr>
        <xdr:cNvPr id="16" name="Afbeelding 15" descr="http://img2.wikia.nocookie.net/__cb20130927003954/hobbitarmies/images/0/07/Supply_Caravans.png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" y="13839824"/>
          <a:ext cx="638174" cy="7755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635000</xdr:colOff>
      <xdr:row>32</xdr:row>
      <xdr:rowOff>762000</xdr:rowOff>
    </xdr:to>
    <xdr:pic>
      <xdr:nvPicPr>
        <xdr:cNvPr id="17" name="Afbeelding 16" descr="http://img3.wikia.nocookie.net/__cb20130927002513/hobbitarmies/images/1/13/Galadhrim_lancer.png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649450"/>
          <a:ext cx="635000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</xdr:colOff>
      <xdr:row>33</xdr:row>
      <xdr:rowOff>1</xdr:rowOff>
    </xdr:from>
    <xdr:to>
      <xdr:col>1</xdr:col>
      <xdr:colOff>22909</xdr:colOff>
      <xdr:row>33</xdr:row>
      <xdr:rowOff>790575</xdr:rowOff>
    </xdr:to>
    <xdr:pic>
      <xdr:nvPicPr>
        <xdr:cNvPr id="18" name="Afbeelding 17" descr="http://img4.wikia.nocookie.net/__cb20130813040203/hobbitarmies/images/b/be/E_Mithlord_Guards.png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15449551"/>
          <a:ext cx="661083" cy="7905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34</xdr:row>
      <xdr:rowOff>0</xdr:rowOff>
    </xdr:from>
    <xdr:to>
      <xdr:col>1</xdr:col>
      <xdr:colOff>19050</xdr:colOff>
      <xdr:row>34</xdr:row>
      <xdr:rowOff>771233</xdr:rowOff>
    </xdr:to>
    <xdr:pic>
      <xdr:nvPicPr>
        <xdr:cNvPr id="19" name="Afbeelding 18" descr="http://img4.wikia.nocookie.net/__cb20130813034551/hobbitarmies/images/5/5c/E_Great_Eagles.png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278225"/>
          <a:ext cx="657225" cy="7712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</xdr:colOff>
      <xdr:row>38</xdr:row>
      <xdr:rowOff>0</xdr:rowOff>
    </xdr:from>
    <xdr:to>
      <xdr:col>1</xdr:col>
      <xdr:colOff>28576</xdr:colOff>
      <xdr:row>38</xdr:row>
      <xdr:rowOff>805132</xdr:rowOff>
    </xdr:to>
    <xdr:pic>
      <xdr:nvPicPr>
        <xdr:cNvPr id="21" name="Afbeelding 20" descr="http://img3.wikia.nocookie.net/__cb20140117102108/hobbitarmies/images/0/0d/E_T5_Supply.png"/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17671676"/>
          <a:ext cx="667310" cy="8051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39</xdr:row>
      <xdr:rowOff>19051</xdr:rowOff>
    </xdr:from>
    <xdr:to>
      <xdr:col>1</xdr:col>
      <xdr:colOff>21616</xdr:colOff>
      <xdr:row>39</xdr:row>
      <xdr:rowOff>800101</xdr:rowOff>
    </xdr:to>
    <xdr:pic>
      <xdr:nvPicPr>
        <xdr:cNvPr id="22" name="Afbeelding 21" descr="http://img2.wikia.nocookie.net/__cb20140218023113/hobbitarmies/images/c/c4/E_T5_Mounted.png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526126"/>
          <a:ext cx="659791" cy="781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40</xdr:row>
      <xdr:rowOff>1</xdr:rowOff>
    </xdr:from>
    <xdr:to>
      <xdr:col>1</xdr:col>
      <xdr:colOff>27572</xdr:colOff>
      <xdr:row>40</xdr:row>
      <xdr:rowOff>790575</xdr:rowOff>
    </xdr:to>
    <xdr:pic>
      <xdr:nvPicPr>
        <xdr:cNvPr id="23" name="Afbeelding 22" descr="http://img4.wikia.nocookie.net/__cb20140207091529/hobbitarmies/images/c/c9/Elven_rangers.png"/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354801"/>
          <a:ext cx="665747" cy="7905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41</xdr:row>
      <xdr:rowOff>0</xdr:rowOff>
    </xdr:from>
    <xdr:to>
      <xdr:col>1</xdr:col>
      <xdr:colOff>28575</xdr:colOff>
      <xdr:row>41</xdr:row>
      <xdr:rowOff>799383</xdr:rowOff>
    </xdr:to>
    <xdr:pic>
      <xdr:nvPicPr>
        <xdr:cNvPr id="24" name="Afbeelding 23" descr="http://img3.wikia.nocookie.net/__cb20140218023232/hobbitarmies/images/0/03/E_T5_Ranged.png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164425"/>
          <a:ext cx="666750" cy="7993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</xdr:colOff>
      <xdr:row>47</xdr:row>
      <xdr:rowOff>1</xdr:rowOff>
    </xdr:from>
    <xdr:to>
      <xdr:col>0</xdr:col>
      <xdr:colOff>628650</xdr:colOff>
      <xdr:row>47</xdr:row>
      <xdr:rowOff>600075</xdr:rowOff>
    </xdr:to>
    <xdr:pic>
      <xdr:nvPicPr>
        <xdr:cNvPr id="6" name="Afbeelding 5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" y="21955126"/>
          <a:ext cx="628649" cy="60007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48</xdr:row>
      <xdr:rowOff>0</xdr:rowOff>
    </xdr:from>
    <xdr:to>
      <xdr:col>1</xdr:col>
      <xdr:colOff>0</xdr:colOff>
      <xdr:row>48</xdr:row>
      <xdr:rowOff>609600</xdr:rowOff>
    </xdr:to>
    <xdr:pic>
      <xdr:nvPicPr>
        <xdr:cNvPr id="9" name="Afbeelding 8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0" y="22574250"/>
          <a:ext cx="638175" cy="6096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49</xdr:row>
      <xdr:rowOff>1</xdr:rowOff>
    </xdr:from>
    <xdr:to>
      <xdr:col>1</xdr:col>
      <xdr:colOff>19050</xdr:colOff>
      <xdr:row>49</xdr:row>
      <xdr:rowOff>575073</xdr:rowOff>
    </xdr:to>
    <xdr:pic>
      <xdr:nvPicPr>
        <xdr:cNvPr id="25" name="Afbeelding 24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0" y="23193376"/>
          <a:ext cx="657225" cy="57507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50</xdr:row>
      <xdr:rowOff>0</xdr:rowOff>
    </xdr:from>
    <xdr:to>
      <xdr:col>1</xdr:col>
      <xdr:colOff>19050</xdr:colOff>
      <xdr:row>50</xdr:row>
      <xdr:rowOff>600075</xdr:rowOff>
    </xdr:to>
    <xdr:pic>
      <xdr:nvPicPr>
        <xdr:cNvPr id="26" name="Afbeelding 25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0" y="23793450"/>
          <a:ext cx="657225" cy="600075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46</xdr:row>
      <xdr:rowOff>1</xdr:rowOff>
    </xdr:from>
    <xdr:to>
      <xdr:col>0</xdr:col>
      <xdr:colOff>628651</xdr:colOff>
      <xdr:row>46</xdr:row>
      <xdr:rowOff>564565</xdr:rowOff>
    </xdr:to>
    <xdr:pic>
      <xdr:nvPicPr>
        <xdr:cNvPr id="27" name="Afbeelding 26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" y="21764626"/>
          <a:ext cx="628650" cy="564564"/>
        </a:xfrm>
        <a:prstGeom prst="rect">
          <a:avLst/>
        </a:prstGeom>
      </xdr:spPr>
    </xdr:pic>
    <xdr:clientData/>
  </xdr:twoCellAnchor>
  <xdr:twoCellAnchor editAs="oneCell">
    <xdr:from>
      <xdr:col>7</xdr:col>
      <xdr:colOff>9526</xdr:colOff>
      <xdr:row>10</xdr:row>
      <xdr:rowOff>9525</xdr:rowOff>
    </xdr:from>
    <xdr:to>
      <xdr:col>7</xdr:col>
      <xdr:colOff>711025</xdr:colOff>
      <xdr:row>10</xdr:row>
      <xdr:rowOff>790575</xdr:rowOff>
    </xdr:to>
    <xdr:pic>
      <xdr:nvPicPr>
        <xdr:cNvPr id="28" name="Afbeelding 27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6419851" y="2581275"/>
          <a:ext cx="701499" cy="781050"/>
        </a:xfrm>
        <a:prstGeom prst="rect">
          <a:avLst/>
        </a:prstGeom>
      </xdr:spPr>
    </xdr:pic>
    <xdr:clientData/>
  </xdr:twoCellAnchor>
  <xdr:twoCellAnchor editAs="oneCell">
    <xdr:from>
      <xdr:col>7</xdr:col>
      <xdr:colOff>9525</xdr:colOff>
      <xdr:row>11</xdr:row>
      <xdr:rowOff>28575</xdr:rowOff>
    </xdr:from>
    <xdr:to>
      <xdr:col>7</xdr:col>
      <xdr:colOff>716891</xdr:colOff>
      <xdr:row>12</xdr:row>
      <xdr:rowOff>0</xdr:rowOff>
    </xdr:to>
    <xdr:pic>
      <xdr:nvPicPr>
        <xdr:cNvPr id="29" name="Afbeelding 28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6419850" y="3400425"/>
          <a:ext cx="707366" cy="78105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12</xdr:row>
      <xdr:rowOff>28575</xdr:rowOff>
    </xdr:from>
    <xdr:to>
      <xdr:col>8</xdr:col>
      <xdr:colOff>0</xdr:colOff>
      <xdr:row>13</xdr:row>
      <xdr:rowOff>10319</xdr:rowOff>
    </xdr:to>
    <xdr:pic>
      <xdr:nvPicPr>
        <xdr:cNvPr id="30" name="Afbeelding 29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6410325" y="4210050"/>
          <a:ext cx="723900" cy="829469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17</xdr:row>
      <xdr:rowOff>0</xdr:rowOff>
    </xdr:from>
    <xdr:to>
      <xdr:col>8</xdr:col>
      <xdr:colOff>213</xdr:colOff>
      <xdr:row>17</xdr:row>
      <xdr:rowOff>781050</xdr:rowOff>
    </xdr:to>
    <xdr:pic>
      <xdr:nvPicPr>
        <xdr:cNvPr id="31" name="Afbeelding 30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6276975" y="6410325"/>
          <a:ext cx="724113" cy="781050"/>
        </a:xfrm>
        <a:prstGeom prst="rect">
          <a:avLst/>
        </a:prstGeom>
      </xdr:spPr>
    </xdr:pic>
    <xdr:clientData/>
  </xdr:twoCellAnchor>
  <xdr:twoCellAnchor editAs="oneCell">
    <xdr:from>
      <xdr:col>6</xdr:col>
      <xdr:colOff>1157171</xdr:colOff>
      <xdr:row>18</xdr:row>
      <xdr:rowOff>11263</xdr:rowOff>
    </xdr:from>
    <xdr:to>
      <xdr:col>7</xdr:col>
      <xdr:colOff>719718</xdr:colOff>
      <xdr:row>19</xdr:row>
      <xdr:rowOff>232</xdr:rowOff>
    </xdr:to>
    <xdr:pic>
      <xdr:nvPicPr>
        <xdr:cNvPr id="32" name="Afbeelding 31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6398244" y="7250263"/>
          <a:ext cx="734819" cy="741676"/>
        </a:xfrm>
        <a:prstGeom prst="rect">
          <a:avLst/>
        </a:prstGeom>
      </xdr:spPr>
    </xdr:pic>
    <xdr:clientData/>
  </xdr:twoCellAnchor>
  <xdr:twoCellAnchor editAs="oneCell">
    <xdr:from>
      <xdr:col>6</xdr:col>
      <xdr:colOff>1152525</xdr:colOff>
      <xdr:row>19</xdr:row>
      <xdr:rowOff>57150</xdr:rowOff>
    </xdr:from>
    <xdr:to>
      <xdr:col>7</xdr:col>
      <xdr:colOff>714375</xdr:colOff>
      <xdr:row>20</xdr:row>
      <xdr:rowOff>93564</xdr:rowOff>
    </xdr:to>
    <xdr:pic>
      <xdr:nvPicPr>
        <xdr:cNvPr id="33" name="Afbeelding 32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6391275" y="8058150"/>
          <a:ext cx="733425" cy="817464"/>
        </a:xfrm>
        <a:prstGeom prst="rect">
          <a:avLst/>
        </a:prstGeom>
      </xdr:spPr>
    </xdr:pic>
    <xdr:clientData/>
  </xdr:twoCellAnchor>
  <xdr:twoCellAnchor editAs="oneCell">
    <xdr:from>
      <xdr:col>6</xdr:col>
      <xdr:colOff>1164613</xdr:colOff>
      <xdr:row>24</xdr:row>
      <xdr:rowOff>28817</xdr:rowOff>
    </xdr:from>
    <xdr:to>
      <xdr:col>7</xdr:col>
      <xdr:colOff>711895</xdr:colOff>
      <xdr:row>25</xdr:row>
      <xdr:rowOff>15011</xdr:rowOff>
    </xdr:to>
    <xdr:pic>
      <xdr:nvPicPr>
        <xdr:cNvPr id="34" name="Afbeelding 33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6397760" y="10181346"/>
          <a:ext cx="725020" cy="781812"/>
        </a:xfrm>
        <a:prstGeom prst="rect">
          <a:avLst/>
        </a:prstGeom>
      </xdr:spPr>
    </xdr:pic>
    <xdr:clientData/>
  </xdr:twoCellAnchor>
  <xdr:twoCellAnchor editAs="oneCell">
    <xdr:from>
      <xdr:col>6</xdr:col>
      <xdr:colOff>1175818</xdr:colOff>
      <xdr:row>25</xdr:row>
      <xdr:rowOff>18410</xdr:rowOff>
    </xdr:from>
    <xdr:to>
      <xdr:col>7</xdr:col>
      <xdr:colOff>723100</xdr:colOff>
      <xdr:row>26</xdr:row>
      <xdr:rowOff>24125</xdr:rowOff>
    </xdr:to>
    <xdr:pic>
      <xdr:nvPicPr>
        <xdr:cNvPr id="35" name="Afbeelding 34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6408965" y="10966557"/>
          <a:ext cx="725020" cy="812539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26</xdr:row>
      <xdr:rowOff>38100</xdr:rowOff>
    </xdr:from>
    <xdr:to>
      <xdr:col>7</xdr:col>
      <xdr:colOff>720493</xdr:colOff>
      <xdr:row>27</xdr:row>
      <xdr:rowOff>104775</xdr:rowOff>
    </xdr:to>
    <xdr:pic>
      <xdr:nvPicPr>
        <xdr:cNvPr id="36" name="Afbeelding 35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6276975" y="11801475"/>
          <a:ext cx="720493" cy="8096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20080</xdr:colOff>
      <xdr:row>7</xdr:row>
      <xdr:rowOff>239099</xdr:rowOff>
    </xdr:from>
    <xdr:to>
      <xdr:col>1</xdr:col>
      <xdr:colOff>850919</xdr:colOff>
      <xdr:row>11</xdr:row>
      <xdr:rowOff>169281</xdr:rowOff>
    </xdr:to>
    <xdr:pic>
      <xdr:nvPicPr>
        <xdr:cNvPr id="33" name="Afbeelding 32" descr="http://img3.wikia.nocookie.net/__cb20130521064513/hobbitarmies/images/b/b6/E_Porters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6216" y="1815054"/>
          <a:ext cx="830839" cy="9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17319</xdr:colOff>
      <xdr:row>15</xdr:row>
      <xdr:rowOff>238126</xdr:rowOff>
    </xdr:from>
    <xdr:to>
      <xdr:col>1</xdr:col>
      <xdr:colOff>835020</xdr:colOff>
      <xdr:row>19</xdr:row>
      <xdr:rowOff>168308</xdr:rowOff>
    </xdr:to>
    <xdr:pic>
      <xdr:nvPicPr>
        <xdr:cNvPr id="34" name="Afbeelding 33" descr="http://img1.wikia.nocookie.net/__cb20130521064530/hobbitarmies/images/f/f3/E_Mounted_Elves.png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3455" y="3753717"/>
          <a:ext cx="817701" cy="9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</xdr:colOff>
      <xdr:row>24</xdr:row>
      <xdr:rowOff>11258</xdr:rowOff>
    </xdr:from>
    <xdr:to>
      <xdr:col>1</xdr:col>
      <xdr:colOff>796512</xdr:colOff>
      <xdr:row>27</xdr:row>
      <xdr:rowOff>183894</xdr:rowOff>
    </xdr:to>
    <xdr:pic>
      <xdr:nvPicPr>
        <xdr:cNvPr id="35" name="Afbeelding 34" descr="http://img3.wikia.nocookie.net/__cb20130521064600/hobbitarmies/images/f/fd/E_Elven_Militia.png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6137" y="5708940"/>
          <a:ext cx="796511" cy="9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17319</xdr:colOff>
      <xdr:row>32</xdr:row>
      <xdr:rowOff>11257</xdr:rowOff>
    </xdr:from>
    <xdr:to>
      <xdr:col>1</xdr:col>
      <xdr:colOff>835021</xdr:colOff>
      <xdr:row>35</xdr:row>
      <xdr:rowOff>218530</xdr:rowOff>
    </xdr:to>
    <xdr:pic>
      <xdr:nvPicPr>
        <xdr:cNvPr id="36" name="Afbeelding 35" descr="http://img4.wikia.nocookie.net/__cb20130521064615/hobbitarmies/images/2/22/E_Elven_Archers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3455" y="7648575"/>
          <a:ext cx="817702" cy="9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17318</xdr:colOff>
      <xdr:row>8</xdr:row>
      <xdr:rowOff>11257</xdr:rowOff>
    </xdr:from>
    <xdr:to>
      <xdr:col>8</xdr:col>
      <xdr:colOff>835021</xdr:colOff>
      <xdr:row>11</xdr:row>
      <xdr:rowOff>183894</xdr:rowOff>
    </xdr:to>
    <xdr:pic>
      <xdr:nvPicPr>
        <xdr:cNvPr id="37" name="Afbeelding 36" descr="http://img3.wikia.nocookie.net/__cb20130521064630/hobbitarmies/images/b/be/E_Supply_Carts.png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78091" y="1829666"/>
          <a:ext cx="817703" cy="9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17318</xdr:colOff>
      <xdr:row>16</xdr:row>
      <xdr:rowOff>1</xdr:rowOff>
    </xdr:from>
    <xdr:to>
      <xdr:col>8</xdr:col>
      <xdr:colOff>829033</xdr:colOff>
      <xdr:row>19</xdr:row>
      <xdr:rowOff>172637</xdr:rowOff>
    </xdr:to>
    <xdr:pic>
      <xdr:nvPicPr>
        <xdr:cNvPr id="38" name="Afbeelding 37" descr="http://img4.wikia.nocookie.net/__cb20130521064645/hobbitarmies/images/c/cb/E_Mounted_Hunters.png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78091" y="3758046"/>
          <a:ext cx="811715" cy="9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0</xdr:colOff>
      <xdr:row>23</xdr:row>
      <xdr:rowOff>226868</xdr:rowOff>
    </xdr:from>
    <xdr:to>
      <xdr:col>8</xdr:col>
      <xdr:colOff>811715</xdr:colOff>
      <xdr:row>27</xdr:row>
      <xdr:rowOff>157050</xdr:rowOff>
    </xdr:to>
    <xdr:pic>
      <xdr:nvPicPr>
        <xdr:cNvPr id="39" name="Afbeelding 38" descr="http://img3.wikia.nocookie.net/__cb20130521064721/hobbitarmies/images/2/2a/E_Elven_Warriors.png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60773" y="5682095"/>
          <a:ext cx="811715" cy="9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0</xdr:colOff>
      <xdr:row>31</xdr:row>
      <xdr:rowOff>236393</xdr:rowOff>
    </xdr:from>
    <xdr:to>
      <xdr:col>8</xdr:col>
      <xdr:colOff>817701</xdr:colOff>
      <xdr:row>35</xdr:row>
      <xdr:rowOff>201211</xdr:rowOff>
    </xdr:to>
    <xdr:pic>
      <xdr:nvPicPr>
        <xdr:cNvPr id="40" name="Afbeelding 39" descr="http://img2.wikia.nocookie.net/__cb20130521064738/hobbitarmies/images/2/21/E_Scorpians.png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60773" y="7631257"/>
          <a:ext cx="817701" cy="9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</xdr:colOff>
      <xdr:row>8</xdr:row>
      <xdr:rowOff>17318</xdr:rowOff>
    </xdr:from>
    <xdr:to>
      <xdr:col>15</xdr:col>
      <xdr:colOff>811716</xdr:colOff>
      <xdr:row>11</xdr:row>
      <xdr:rowOff>189955</xdr:rowOff>
    </xdr:to>
    <xdr:pic>
      <xdr:nvPicPr>
        <xdr:cNvPr id="41" name="Afbeelding 40" descr="http://img1.wikia.nocookie.net/__cb20130521064755/hobbitarmies/images/4/4e/E_Supply_Wagons.png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296410" y="1835727"/>
          <a:ext cx="811715" cy="9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</xdr:colOff>
      <xdr:row>15</xdr:row>
      <xdr:rowOff>242453</xdr:rowOff>
    </xdr:from>
    <xdr:to>
      <xdr:col>15</xdr:col>
      <xdr:colOff>811716</xdr:colOff>
      <xdr:row>19</xdr:row>
      <xdr:rowOff>172635</xdr:rowOff>
    </xdr:to>
    <xdr:pic>
      <xdr:nvPicPr>
        <xdr:cNvPr id="42" name="Afbeelding 41" descr="http://img4.wikia.nocookie.net/__cb20130521064811/hobbitarmies/images/b/b6/E_Mounted_Galadhrim.png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296410" y="3758044"/>
          <a:ext cx="811715" cy="9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</xdr:colOff>
      <xdr:row>24</xdr:row>
      <xdr:rowOff>-1</xdr:rowOff>
    </xdr:from>
    <xdr:to>
      <xdr:col>15</xdr:col>
      <xdr:colOff>811716</xdr:colOff>
      <xdr:row>27</xdr:row>
      <xdr:rowOff>172635</xdr:rowOff>
    </xdr:to>
    <xdr:pic>
      <xdr:nvPicPr>
        <xdr:cNvPr id="43" name="Afbeelding 42" descr="http://img1.wikia.nocookie.net/__cb20130521064828/hobbitarmies/images/2/2c/E_Battering_Rams.png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296410" y="5697681"/>
          <a:ext cx="811715" cy="9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</xdr:colOff>
      <xdr:row>32</xdr:row>
      <xdr:rowOff>0</xdr:rowOff>
    </xdr:from>
    <xdr:to>
      <xdr:col>15</xdr:col>
      <xdr:colOff>802898</xdr:colOff>
      <xdr:row>35</xdr:row>
      <xdr:rowOff>207273</xdr:rowOff>
    </xdr:to>
    <xdr:pic>
      <xdr:nvPicPr>
        <xdr:cNvPr id="44" name="Afbeelding 43" descr="http://img1.wikia.nocookie.net/__cb20130521064849/hobbitarmies/images/c/c5/E_Ents.png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296410" y="7637318"/>
          <a:ext cx="802897" cy="9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17320</xdr:colOff>
      <xdr:row>7</xdr:row>
      <xdr:rowOff>225134</xdr:rowOff>
    </xdr:from>
    <xdr:to>
      <xdr:col>22</xdr:col>
      <xdr:colOff>765462</xdr:colOff>
      <xdr:row>11</xdr:row>
      <xdr:rowOff>155316</xdr:rowOff>
    </xdr:to>
    <xdr:pic>
      <xdr:nvPicPr>
        <xdr:cNvPr id="45" name="Afbeelding 44" descr="http://img2.wikia.nocookie.net/__cb20130927003954/hobbitarmies/images/0/07/Supply_Caravans.png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99093" y="1801089"/>
          <a:ext cx="748142" cy="9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0</xdr:colOff>
      <xdr:row>15</xdr:row>
      <xdr:rowOff>242453</xdr:rowOff>
    </xdr:from>
    <xdr:to>
      <xdr:col>22</xdr:col>
      <xdr:colOff>760369</xdr:colOff>
      <xdr:row>19</xdr:row>
      <xdr:rowOff>172635</xdr:rowOff>
    </xdr:to>
    <xdr:pic>
      <xdr:nvPicPr>
        <xdr:cNvPr id="46" name="Afbeelding 45" descr="http://img3.wikia.nocookie.net/__cb20130927002513/hobbitarmies/images/1/13/Galadhrim_lancer.png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81773" y="3758044"/>
          <a:ext cx="760369" cy="9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2</xdr:colOff>
      <xdr:row>23</xdr:row>
      <xdr:rowOff>225138</xdr:rowOff>
    </xdr:from>
    <xdr:to>
      <xdr:col>22</xdr:col>
      <xdr:colOff>748489</xdr:colOff>
      <xdr:row>27</xdr:row>
      <xdr:rowOff>155320</xdr:rowOff>
    </xdr:to>
    <xdr:pic>
      <xdr:nvPicPr>
        <xdr:cNvPr id="47" name="Afbeelding 46" descr="http://img4.wikia.nocookie.net/__cb20130813040203/hobbitarmies/images/b/be/E_Mithlord_Guards.png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81775" y="5680365"/>
          <a:ext cx="748487" cy="9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17315</xdr:colOff>
      <xdr:row>32</xdr:row>
      <xdr:rowOff>17318</xdr:rowOff>
    </xdr:from>
    <xdr:to>
      <xdr:col>22</xdr:col>
      <xdr:colOff>756871</xdr:colOff>
      <xdr:row>35</xdr:row>
      <xdr:rowOff>224591</xdr:rowOff>
    </xdr:to>
    <xdr:pic>
      <xdr:nvPicPr>
        <xdr:cNvPr id="48" name="Afbeelding 47" descr="http://img4.wikia.nocookie.net/__cb20130813034551/hobbitarmies/images/5/5c/E_Great_Eagles.png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99088" y="7654636"/>
          <a:ext cx="739556" cy="9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17321</xdr:colOff>
      <xdr:row>65</xdr:row>
      <xdr:rowOff>225137</xdr:rowOff>
    </xdr:from>
    <xdr:to>
      <xdr:col>1</xdr:col>
      <xdr:colOff>728958</xdr:colOff>
      <xdr:row>69</xdr:row>
      <xdr:rowOff>155318</xdr:rowOff>
    </xdr:to>
    <xdr:pic>
      <xdr:nvPicPr>
        <xdr:cNvPr id="49" name="Afbeelding 48" descr="http://img3.wikia.nocookie.net/__cb20140117102108/hobbitarmies/images/0/0d/E_T5_Supply.png"/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3457" y="15846137"/>
          <a:ext cx="711637" cy="9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42</xdr:row>
      <xdr:rowOff>1733</xdr:rowOff>
    </xdr:from>
    <xdr:to>
      <xdr:col>1</xdr:col>
      <xdr:colOff>724912</xdr:colOff>
      <xdr:row>45</xdr:row>
      <xdr:rowOff>174369</xdr:rowOff>
    </xdr:to>
    <xdr:pic>
      <xdr:nvPicPr>
        <xdr:cNvPr id="50" name="Afbeelding 49" descr="http://img2.wikia.nocookie.net/__cb20140218023113/hobbitarmies/images/c/c4/E_T5_Mounted.png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6136" y="10080915"/>
          <a:ext cx="724912" cy="9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49</xdr:row>
      <xdr:rowOff>225137</xdr:rowOff>
    </xdr:from>
    <xdr:to>
      <xdr:col>1</xdr:col>
      <xdr:colOff>723049</xdr:colOff>
      <xdr:row>53</xdr:row>
      <xdr:rowOff>155319</xdr:rowOff>
    </xdr:to>
    <xdr:pic>
      <xdr:nvPicPr>
        <xdr:cNvPr id="51" name="Afbeelding 50" descr="http://img4.wikia.nocookie.net/__cb20140207091529/hobbitarmies/images/c/c9/Elven_rangers.png"/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6136" y="12001501"/>
          <a:ext cx="723049" cy="9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57</xdr:row>
      <xdr:rowOff>225136</xdr:rowOff>
    </xdr:from>
    <xdr:to>
      <xdr:col>1</xdr:col>
      <xdr:colOff>716522</xdr:colOff>
      <xdr:row>61</xdr:row>
      <xdr:rowOff>155318</xdr:rowOff>
    </xdr:to>
    <xdr:pic>
      <xdr:nvPicPr>
        <xdr:cNvPr id="52" name="Afbeelding 51" descr="http://img3.wikia.nocookie.net/__cb20140218023232/hobbitarmies/images/0/03/E_T5_Ranged.png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6136" y="13941136"/>
          <a:ext cx="716522" cy="9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17319</xdr:colOff>
      <xdr:row>52</xdr:row>
      <xdr:rowOff>17318</xdr:rowOff>
    </xdr:from>
    <xdr:to>
      <xdr:col>8</xdr:col>
      <xdr:colOff>917319</xdr:colOff>
      <xdr:row>55</xdr:row>
      <xdr:rowOff>189954</xdr:rowOff>
    </xdr:to>
    <xdr:pic>
      <xdr:nvPicPr>
        <xdr:cNvPr id="53" name="Afbeelding 52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8278092" y="12521045"/>
          <a:ext cx="900000" cy="900000"/>
        </a:xfrm>
        <a:prstGeom prst="rect">
          <a:avLst/>
        </a:prstGeom>
      </xdr:spPr>
    </xdr:pic>
    <xdr:clientData/>
  </xdr:twoCellAnchor>
  <xdr:twoCellAnchor editAs="oneCell">
    <xdr:from>
      <xdr:col>8</xdr:col>
      <xdr:colOff>-1</xdr:colOff>
      <xdr:row>62</xdr:row>
      <xdr:rowOff>-1</xdr:rowOff>
    </xdr:from>
    <xdr:to>
      <xdr:col>8</xdr:col>
      <xdr:colOff>899999</xdr:colOff>
      <xdr:row>65</xdr:row>
      <xdr:rowOff>224590</xdr:rowOff>
    </xdr:to>
    <xdr:pic>
      <xdr:nvPicPr>
        <xdr:cNvPr id="54" name="Afbeelding 53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8260772" y="14928272"/>
          <a:ext cx="900000" cy="900000"/>
        </a:xfrm>
        <a:prstGeom prst="rect">
          <a:avLst/>
        </a:prstGeom>
      </xdr:spPr>
    </xdr:pic>
    <xdr:clientData/>
  </xdr:twoCellAnchor>
  <xdr:twoCellAnchor editAs="oneCell">
    <xdr:from>
      <xdr:col>15</xdr:col>
      <xdr:colOff>17318</xdr:colOff>
      <xdr:row>42</xdr:row>
      <xdr:rowOff>-1</xdr:rowOff>
    </xdr:from>
    <xdr:to>
      <xdr:col>15</xdr:col>
      <xdr:colOff>1026142</xdr:colOff>
      <xdr:row>45</xdr:row>
      <xdr:rowOff>172635</xdr:rowOff>
    </xdr:to>
    <xdr:pic>
      <xdr:nvPicPr>
        <xdr:cNvPr id="55" name="Afbeelding 54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6313727" y="10079181"/>
          <a:ext cx="1008824" cy="900000"/>
        </a:xfrm>
        <a:prstGeom prst="rect">
          <a:avLst/>
        </a:prstGeom>
      </xdr:spPr>
    </xdr:pic>
    <xdr:clientData/>
  </xdr:twoCellAnchor>
  <xdr:twoCellAnchor editAs="oneCell">
    <xdr:from>
      <xdr:col>15</xdr:col>
      <xdr:colOff>17318</xdr:colOff>
      <xdr:row>52</xdr:row>
      <xdr:rowOff>0</xdr:rowOff>
    </xdr:from>
    <xdr:to>
      <xdr:col>15</xdr:col>
      <xdr:colOff>1013090</xdr:colOff>
      <xdr:row>55</xdr:row>
      <xdr:rowOff>172636</xdr:rowOff>
    </xdr:to>
    <xdr:pic>
      <xdr:nvPicPr>
        <xdr:cNvPr id="56" name="Afbeelding 55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6313727" y="12503727"/>
          <a:ext cx="995772" cy="900000"/>
        </a:xfrm>
        <a:prstGeom prst="rect">
          <a:avLst/>
        </a:prstGeom>
      </xdr:spPr>
    </xdr:pic>
    <xdr:clientData/>
  </xdr:twoCellAnchor>
  <xdr:twoCellAnchor editAs="oneCell">
    <xdr:from>
      <xdr:col>8</xdr:col>
      <xdr:colOff>1</xdr:colOff>
      <xdr:row>42</xdr:row>
      <xdr:rowOff>0</xdr:rowOff>
    </xdr:from>
    <xdr:to>
      <xdr:col>8</xdr:col>
      <xdr:colOff>953884</xdr:colOff>
      <xdr:row>45</xdr:row>
      <xdr:rowOff>172636</xdr:rowOff>
    </xdr:to>
    <xdr:pic>
      <xdr:nvPicPr>
        <xdr:cNvPr id="57" name="Afbeelding 56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8260774" y="10079182"/>
          <a:ext cx="953883" cy="900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7</xdr:row>
      <xdr:rowOff>95250</xdr:rowOff>
    </xdr:from>
    <xdr:to>
      <xdr:col>1</xdr:col>
      <xdr:colOff>701500</xdr:colOff>
      <xdr:row>11</xdr:row>
      <xdr:rowOff>114300</xdr:rowOff>
    </xdr:to>
    <xdr:pic>
      <xdr:nvPicPr>
        <xdr:cNvPr id="2" name="Afbeelding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1" y="1609725"/>
          <a:ext cx="701499" cy="781050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13</xdr:row>
      <xdr:rowOff>95250</xdr:rowOff>
    </xdr:from>
    <xdr:to>
      <xdr:col>1</xdr:col>
      <xdr:colOff>726416</xdr:colOff>
      <xdr:row>17</xdr:row>
      <xdr:rowOff>114300</xdr:rowOff>
    </xdr:to>
    <xdr:pic>
      <xdr:nvPicPr>
        <xdr:cNvPr id="3" name="Afbeelding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28650" y="2809875"/>
          <a:ext cx="707366" cy="7810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19</xdr:row>
      <xdr:rowOff>66675</xdr:rowOff>
    </xdr:from>
    <xdr:to>
      <xdr:col>1</xdr:col>
      <xdr:colOff>723900</xdr:colOff>
      <xdr:row>23</xdr:row>
      <xdr:rowOff>134144</xdr:rowOff>
    </xdr:to>
    <xdr:pic>
      <xdr:nvPicPr>
        <xdr:cNvPr id="4" name="Afbeelding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09600" y="3981450"/>
          <a:ext cx="723900" cy="829469"/>
        </a:xfrm>
        <a:prstGeom prst="rect">
          <a:avLst/>
        </a:prstGeom>
      </xdr:spPr>
    </xdr:pic>
    <xdr:clientData/>
  </xdr:twoCellAnchor>
  <xdr:twoCellAnchor editAs="oneCell">
    <xdr:from>
      <xdr:col>8</xdr:col>
      <xdr:colOff>9525</xdr:colOff>
      <xdr:row>7</xdr:row>
      <xdr:rowOff>104775</xdr:rowOff>
    </xdr:from>
    <xdr:to>
      <xdr:col>8</xdr:col>
      <xdr:colOff>733638</xdr:colOff>
      <xdr:row>11</xdr:row>
      <xdr:rowOff>123825</xdr:rowOff>
    </xdr:to>
    <xdr:pic>
      <xdr:nvPicPr>
        <xdr:cNvPr id="5" name="Afbeelding 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772150" y="1619250"/>
          <a:ext cx="724113" cy="781050"/>
        </a:xfrm>
        <a:prstGeom prst="rect">
          <a:avLst/>
        </a:prstGeom>
      </xdr:spPr>
    </xdr:pic>
    <xdr:clientData/>
  </xdr:twoCellAnchor>
  <xdr:twoCellAnchor editAs="oneCell">
    <xdr:from>
      <xdr:col>8</xdr:col>
      <xdr:colOff>9525</xdr:colOff>
      <xdr:row>13</xdr:row>
      <xdr:rowOff>125331</xdr:rowOff>
    </xdr:from>
    <xdr:to>
      <xdr:col>8</xdr:col>
      <xdr:colOff>742950</xdr:colOff>
      <xdr:row>17</xdr:row>
      <xdr:rowOff>104775</xdr:rowOff>
    </xdr:to>
    <xdr:pic>
      <xdr:nvPicPr>
        <xdr:cNvPr id="6" name="Afbeelding 5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772150" y="2839956"/>
          <a:ext cx="733425" cy="741444"/>
        </a:xfrm>
        <a:prstGeom prst="rect">
          <a:avLst/>
        </a:prstGeom>
      </xdr:spPr>
    </xdr:pic>
    <xdr:clientData/>
  </xdr:twoCellAnchor>
  <xdr:twoCellAnchor editAs="oneCell">
    <xdr:from>
      <xdr:col>8</xdr:col>
      <xdr:colOff>19050</xdr:colOff>
      <xdr:row>19</xdr:row>
      <xdr:rowOff>76200</xdr:rowOff>
    </xdr:from>
    <xdr:to>
      <xdr:col>8</xdr:col>
      <xdr:colOff>752475</xdr:colOff>
      <xdr:row>23</xdr:row>
      <xdr:rowOff>131664</xdr:rowOff>
    </xdr:to>
    <xdr:pic>
      <xdr:nvPicPr>
        <xdr:cNvPr id="7" name="Afbeelding 6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5781675" y="3990975"/>
          <a:ext cx="733425" cy="817464"/>
        </a:xfrm>
        <a:prstGeom prst="rect">
          <a:avLst/>
        </a:prstGeom>
      </xdr:spPr>
    </xdr:pic>
    <xdr:clientData/>
  </xdr:twoCellAnchor>
  <xdr:twoCellAnchor editAs="oneCell">
    <xdr:from>
      <xdr:col>15</xdr:col>
      <xdr:colOff>9526</xdr:colOff>
      <xdr:row>7</xdr:row>
      <xdr:rowOff>76201</xdr:rowOff>
    </xdr:from>
    <xdr:to>
      <xdr:col>15</xdr:col>
      <xdr:colOff>733426</xdr:colOff>
      <xdr:row>11</xdr:row>
      <xdr:rowOff>96013</xdr:rowOff>
    </xdr:to>
    <xdr:pic>
      <xdr:nvPicPr>
        <xdr:cNvPr id="8" name="Afbeelding 7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1058526" y="1590676"/>
          <a:ext cx="723900" cy="781812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13</xdr:row>
      <xdr:rowOff>76200</xdr:rowOff>
    </xdr:from>
    <xdr:to>
      <xdr:col>15</xdr:col>
      <xdr:colOff>723900</xdr:colOff>
      <xdr:row>17</xdr:row>
      <xdr:rowOff>129540</xdr:rowOff>
    </xdr:to>
    <xdr:pic>
      <xdr:nvPicPr>
        <xdr:cNvPr id="9" name="Afbeelding 8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1049000" y="2790825"/>
          <a:ext cx="723900" cy="815340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19</xdr:row>
      <xdr:rowOff>85725</xdr:rowOff>
    </xdr:from>
    <xdr:to>
      <xdr:col>15</xdr:col>
      <xdr:colOff>720493</xdr:colOff>
      <xdr:row>23</xdr:row>
      <xdr:rowOff>133350</xdr:rowOff>
    </xdr:to>
    <xdr:pic>
      <xdr:nvPicPr>
        <xdr:cNvPr id="10" name="Afbeelding 9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1049000" y="4000500"/>
          <a:ext cx="720493" cy="80962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47</xdr:row>
      <xdr:rowOff>1</xdr:rowOff>
    </xdr:from>
    <xdr:to>
      <xdr:col>0</xdr:col>
      <xdr:colOff>628650</xdr:colOff>
      <xdr:row>47</xdr:row>
      <xdr:rowOff>600075</xdr:rowOff>
    </xdr:to>
    <xdr:pic>
      <xdr:nvPicPr>
        <xdr:cNvPr id="22" name="Afbeelding 2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" y="22355176"/>
          <a:ext cx="628649" cy="60007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48</xdr:row>
      <xdr:rowOff>0</xdr:rowOff>
    </xdr:from>
    <xdr:to>
      <xdr:col>1</xdr:col>
      <xdr:colOff>0</xdr:colOff>
      <xdr:row>48</xdr:row>
      <xdr:rowOff>609600</xdr:rowOff>
    </xdr:to>
    <xdr:pic>
      <xdr:nvPicPr>
        <xdr:cNvPr id="23" name="Afbeelding 2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22974300"/>
          <a:ext cx="638175" cy="6096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49</xdr:row>
      <xdr:rowOff>1</xdr:rowOff>
    </xdr:from>
    <xdr:to>
      <xdr:col>1</xdr:col>
      <xdr:colOff>19050</xdr:colOff>
      <xdr:row>49</xdr:row>
      <xdr:rowOff>575073</xdr:rowOff>
    </xdr:to>
    <xdr:pic>
      <xdr:nvPicPr>
        <xdr:cNvPr id="24" name="Afbeelding 2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23593426"/>
          <a:ext cx="657225" cy="57507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50</xdr:row>
      <xdr:rowOff>0</xdr:rowOff>
    </xdr:from>
    <xdr:to>
      <xdr:col>1</xdr:col>
      <xdr:colOff>19050</xdr:colOff>
      <xdr:row>50</xdr:row>
      <xdr:rowOff>600075</xdr:rowOff>
    </xdr:to>
    <xdr:pic>
      <xdr:nvPicPr>
        <xdr:cNvPr id="25" name="Afbeelding 2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24193500"/>
          <a:ext cx="657225" cy="600075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46</xdr:row>
      <xdr:rowOff>1</xdr:rowOff>
    </xdr:from>
    <xdr:to>
      <xdr:col>0</xdr:col>
      <xdr:colOff>628651</xdr:colOff>
      <xdr:row>46</xdr:row>
      <xdr:rowOff>564565</xdr:rowOff>
    </xdr:to>
    <xdr:pic>
      <xdr:nvPicPr>
        <xdr:cNvPr id="26" name="Afbeelding 25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" y="21764626"/>
          <a:ext cx="628650" cy="56456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</xdr:row>
      <xdr:rowOff>0</xdr:rowOff>
    </xdr:from>
    <xdr:to>
      <xdr:col>1</xdr:col>
      <xdr:colOff>1825</xdr:colOff>
      <xdr:row>10</xdr:row>
      <xdr:rowOff>720000</xdr:rowOff>
    </xdr:to>
    <xdr:pic>
      <xdr:nvPicPr>
        <xdr:cNvPr id="36" name="Afbeelding 35" descr="http://img1.wikia.nocookie.net/__cb20130521072001/hobbitarmies/images/c/c3/D_Porters.png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24100"/>
          <a:ext cx="640000" cy="72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</xdr:row>
      <xdr:rowOff>0</xdr:rowOff>
    </xdr:from>
    <xdr:to>
      <xdr:col>1</xdr:col>
      <xdr:colOff>1825</xdr:colOff>
      <xdr:row>11</xdr:row>
      <xdr:rowOff>720000</xdr:rowOff>
    </xdr:to>
    <xdr:pic>
      <xdr:nvPicPr>
        <xdr:cNvPr id="37" name="Afbeelding 36" descr="http://img2.wikia.nocookie.net/__cb20130521072022/hobbitarmies/images/9/99/D_Mounted_Dwarves.png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95625"/>
          <a:ext cx="640000" cy="72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</xdr:row>
      <xdr:rowOff>0</xdr:rowOff>
    </xdr:from>
    <xdr:to>
      <xdr:col>1</xdr:col>
      <xdr:colOff>1825</xdr:colOff>
      <xdr:row>12</xdr:row>
      <xdr:rowOff>720000</xdr:rowOff>
    </xdr:to>
    <xdr:pic>
      <xdr:nvPicPr>
        <xdr:cNvPr id="38" name="Afbeelding 37" descr="http://img3.wikia.nocookie.net/__cb20130521072036/hobbitarmies/images/f/fd/D_Dwarven_Militia.png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86200"/>
          <a:ext cx="640000" cy="72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13</xdr:row>
      <xdr:rowOff>0</xdr:rowOff>
    </xdr:from>
    <xdr:to>
      <xdr:col>1</xdr:col>
      <xdr:colOff>1825</xdr:colOff>
      <xdr:row>13</xdr:row>
      <xdr:rowOff>720000</xdr:rowOff>
    </xdr:to>
    <xdr:pic>
      <xdr:nvPicPr>
        <xdr:cNvPr id="39" name="Afbeelding 38" descr="http://img2.wikia.nocookie.net/__cb20130521072103/hobbitarmies/images/5/51/D_Axe_Throwers.png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667250"/>
          <a:ext cx="640000" cy="72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17</xdr:row>
      <xdr:rowOff>0</xdr:rowOff>
    </xdr:from>
    <xdr:to>
      <xdr:col>1</xdr:col>
      <xdr:colOff>1825</xdr:colOff>
      <xdr:row>17</xdr:row>
      <xdr:rowOff>720000</xdr:rowOff>
    </xdr:to>
    <xdr:pic>
      <xdr:nvPicPr>
        <xdr:cNvPr id="40" name="Afbeelding 39" descr="http://img4.wikia.nocookie.net/__cb20130521072118/hobbitarmies/images/7/75/D_Supply_Carts.png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000750"/>
          <a:ext cx="640000" cy="72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18</xdr:row>
      <xdr:rowOff>0</xdr:rowOff>
    </xdr:from>
    <xdr:to>
      <xdr:col>1</xdr:col>
      <xdr:colOff>1825</xdr:colOff>
      <xdr:row>18</xdr:row>
      <xdr:rowOff>720000</xdr:rowOff>
    </xdr:to>
    <xdr:pic>
      <xdr:nvPicPr>
        <xdr:cNvPr id="41" name="Afbeelding 40" descr="http://img4.wikia.nocookie.net/__cb20130521072133/hobbitarmies/images/4/49/D_Boar_Riders.png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772275"/>
          <a:ext cx="640000" cy="72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19</xdr:row>
      <xdr:rowOff>0</xdr:rowOff>
    </xdr:from>
    <xdr:to>
      <xdr:col>1</xdr:col>
      <xdr:colOff>1825</xdr:colOff>
      <xdr:row>19</xdr:row>
      <xdr:rowOff>720000</xdr:rowOff>
    </xdr:to>
    <xdr:pic>
      <xdr:nvPicPr>
        <xdr:cNvPr id="42" name="Afbeelding 41" descr="http://img1.wikia.nocookie.net/__cb20130521072149/hobbitarmies/images/e/e2/D_Dwarf_Warriors.png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515225"/>
          <a:ext cx="640000" cy="72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20</xdr:row>
      <xdr:rowOff>0</xdr:rowOff>
    </xdr:from>
    <xdr:to>
      <xdr:col>1</xdr:col>
      <xdr:colOff>1825</xdr:colOff>
      <xdr:row>20</xdr:row>
      <xdr:rowOff>720000</xdr:rowOff>
    </xdr:to>
    <xdr:pic>
      <xdr:nvPicPr>
        <xdr:cNvPr id="43" name="Afbeelding 42" descr="http://img1.wikia.nocookie.net/__cb20130521072207/hobbitarmies/images/7/78/D_Siege_Crossbows.png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267700"/>
          <a:ext cx="640000" cy="72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24</xdr:row>
      <xdr:rowOff>0</xdr:rowOff>
    </xdr:from>
    <xdr:to>
      <xdr:col>1</xdr:col>
      <xdr:colOff>1825</xdr:colOff>
      <xdr:row>24</xdr:row>
      <xdr:rowOff>720000</xdr:rowOff>
    </xdr:to>
    <xdr:pic>
      <xdr:nvPicPr>
        <xdr:cNvPr id="44" name="Afbeelding 43" descr="http://img3.wikia.nocookie.net/__cb20130521072222/hobbitarmies/images/e/e9/D_Supply_Wagons.png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610725"/>
          <a:ext cx="640000" cy="72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25</xdr:row>
      <xdr:rowOff>0</xdr:rowOff>
    </xdr:from>
    <xdr:to>
      <xdr:col>1</xdr:col>
      <xdr:colOff>1825</xdr:colOff>
      <xdr:row>25</xdr:row>
      <xdr:rowOff>720000</xdr:rowOff>
    </xdr:to>
    <xdr:pic>
      <xdr:nvPicPr>
        <xdr:cNvPr id="45" name="Afbeelding 44" descr="http://img1.wikia.nocookie.net/__cb20130521072240/hobbitarmies/images/5/5b/D_Heavy_Boar_Riders.png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363200"/>
          <a:ext cx="640000" cy="72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26</xdr:row>
      <xdr:rowOff>0</xdr:rowOff>
    </xdr:from>
    <xdr:to>
      <xdr:col>1</xdr:col>
      <xdr:colOff>1825</xdr:colOff>
      <xdr:row>26</xdr:row>
      <xdr:rowOff>720000</xdr:rowOff>
    </xdr:to>
    <xdr:pic>
      <xdr:nvPicPr>
        <xdr:cNvPr id="46" name="Afbeelding 45" descr="http://img2.wikia.nocookie.net/__cb20130521072255/hobbitarmies/images/b/b9/D_Battering_Rams.png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115675"/>
          <a:ext cx="640000" cy="72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27</xdr:row>
      <xdr:rowOff>0</xdr:rowOff>
    </xdr:from>
    <xdr:to>
      <xdr:col>1</xdr:col>
      <xdr:colOff>1825</xdr:colOff>
      <xdr:row>27</xdr:row>
      <xdr:rowOff>720000</xdr:rowOff>
    </xdr:to>
    <xdr:pic>
      <xdr:nvPicPr>
        <xdr:cNvPr id="47" name="Afbeelding 46" descr="http://img4.wikia.nocookie.net/__cb20130529032152/hobbitarmies/images/3/33/D_Catapults.png"/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839575"/>
          <a:ext cx="640000" cy="72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31</xdr:row>
      <xdr:rowOff>0</xdr:rowOff>
    </xdr:from>
    <xdr:to>
      <xdr:col>0</xdr:col>
      <xdr:colOff>633913</xdr:colOff>
      <xdr:row>31</xdr:row>
      <xdr:rowOff>720000</xdr:rowOff>
    </xdr:to>
    <xdr:pic>
      <xdr:nvPicPr>
        <xdr:cNvPr id="48" name="Afbeelding 47" descr="http://img2.wikia.nocookie.net/__cb20130927080246/hobbitarmies/images/c/c0/E_Supply_Caravan.png"/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163550"/>
          <a:ext cx="633913" cy="72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32</xdr:row>
      <xdr:rowOff>0</xdr:rowOff>
    </xdr:from>
    <xdr:to>
      <xdr:col>1</xdr:col>
      <xdr:colOff>4406</xdr:colOff>
      <xdr:row>32</xdr:row>
      <xdr:rowOff>720000</xdr:rowOff>
    </xdr:to>
    <xdr:pic>
      <xdr:nvPicPr>
        <xdr:cNvPr id="49" name="Afbeelding 48" descr="http://img1.wikia.nocookie.net/__cb20130927075417/hobbitarmies/images/9/94/D_Boar_Archers.png"/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982700"/>
          <a:ext cx="642581" cy="72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33</xdr:row>
      <xdr:rowOff>0</xdr:rowOff>
    </xdr:from>
    <xdr:to>
      <xdr:col>0</xdr:col>
      <xdr:colOff>625055</xdr:colOff>
      <xdr:row>33</xdr:row>
      <xdr:rowOff>720000</xdr:rowOff>
    </xdr:to>
    <xdr:pic>
      <xdr:nvPicPr>
        <xdr:cNvPr id="50" name="Afbeelding 49" descr="http://img2.wikia.nocookie.net/__cb20130527090224/hobbitarmies/images/b/b0/D_Dwarven_Phalanx.png"/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763750"/>
          <a:ext cx="625055" cy="72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34</xdr:row>
      <xdr:rowOff>9525</xdr:rowOff>
    </xdr:from>
    <xdr:to>
      <xdr:col>0</xdr:col>
      <xdr:colOff>625055</xdr:colOff>
      <xdr:row>34</xdr:row>
      <xdr:rowOff>729525</xdr:rowOff>
    </xdr:to>
    <xdr:pic>
      <xdr:nvPicPr>
        <xdr:cNvPr id="51" name="Afbeelding 50" descr="http://img1.wikia.nocookie.net/__cb20130527085914/hobbitarmies/images/0/0e/D_Catapault_Wagon.png"/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592425"/>
          <a:ext cx="625055" cy="72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39</xdr:row>
      <xdr:rowOff>28575</xdr:rowOff>
    </xdr:from>
    <xdr:to>
      <xdr:col>1</xdr:col>
      <xdr:colOff>28575</xdr:colOff>
      <xdr:row>39</xdr:row>
      <xdr:rowOff>695325</xdr:rowOff>
    </xdr:to>
    <xdr:pic>
      <xdr:nvPicPr>
        <xdr:cNvPr id="52" name="Afbeelding 51" descr="http://img3.wikia.nocookie.net/__cb20140131151314/hobbitarmies/images/3/3d/D_T5_Mounted.png"/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468850"/>
          <a:ext cx="66675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41</xdr:row>
      <xdr:rowOff>0</xdr:rowOff>
    </xdr:from>
    <xdr:to>
      <xdr:col>1</xdr:col>
      <xdr:colOff>38100</xdr:colOff>
      <xdr:row>41</xdr:row>
      <xdr:rowOff>676275</xdr:rowOff>
    </xdr:to>
    <xdr:pic>
      <xdr:nvPicPr>
        <xdr:cNvPr id="53" name="Afbeelding 52" descr="http://img2.wikia.nocookie.net/__cb20140131151402/hobbitarmies/images/c/ca/D_T5_Foot.png"/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945225"/>
          <a:ext cx="676275" cy="676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40</xdr:row>
      <xdr:rowOff>0</xdr:rowOff>
    </xdr:from>
    <xdr:to>
      <xdr:col>1</xdr:col>
      <xdr:colOff>28575</xdr:colOff>
      <xdr:row>40</xdr:row>
      <xdr:rowOff>666750</xdr:rowOff>
    </xdr:to>
    <xdr:pic>
      <xdr:nvPicPr>
        <xdr:cNvPr id="54" name="Afbeelding 53" descr="http://img3.wikia.nocookie.net/__cb20140131151420/hobbitarmies/images/6/6d/D_T5_Ranged.png"/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164175"/>
          <a:ext cx="66675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38</xdr:row>
      <xdr:rowOff>0</xdr:rowOff>
    </xdr:from>
    <xdr:to>
      <xdr:col>1</xdr:col>
      <xdr:colOff>29135</xdr:colOff>
      <xdr:row>38</xdr:row>
      <xdr:rowOff>805132</xdr:rowOff>
    </xdr:to>
    <xdr:pic>
      <xdr:nvPicPr>
        <xdr:cNvPr id="55" name="Afbeelding 54" descr="http://img3.wikia.nocookie.net/__cb20140117102108/hobbitarmies/images/0/0d/E_T5_Supply.png"/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744950"/>
          <a:ext cx="667310" cy="8051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10</xdr:row>
      <xdr:rowOff>0</xdr:rowOff>
    </xdr:from>
    <xdr:to>
      <xdr:col>8</xdr:col>
      <xdr:colOff>244</xdr:colOff>
      <xdr:row>11</xdr:row>
      <xdr:rowOff>9525</xdr:rowOff>
    </xdr:to>
    <xdr:pic>
      <xdr:nvPicPr>
        <xdr:cNvPr id="56" name="Afbeelding 55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6410325" y="2324100"/>
          <a:ext cx="762244" cy="78105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11</xdr:row>
      <xdr:rowOff>28576</xdr:rowOff>
    </xdr:from>
    <xdr:to>
      <xdr:col>7</xdr:col>
      <xdr:colOff>757391</xdr:colOff>
      <xdr:row>12</xdr:row>
      <xdr:rowOff>1</xdr:rowOff>
    </xdr:to>
    <xdr:pic>
      <xdr:nvPicPr>
        <xdr:cNvPr id="57" name="Afbeelding 56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6410325" y="3124201"/>
          <a:ext cx="757391" cy="76200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12</xdr:row>
      <xdr:rowOff>19050</xdr:rowOff>
    </xdr:from>
    <xdr:to>
      <xdr:col>8</xdr:col>
      <xdr:colOff>1045</xdr:colOff>
      <xdr:row>13</xdr:row>
      <xdr:rowOff>9525</xdr:rowOff>
    </xdr:to>
    <xdr:pic>
      <xdr:nvPicPr>
        <xdr:cNvPr id="58" name="Afbeelding 57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6410325" y="3905250"/>
          <a:ext cx="763045" cy="771525"/>
        </a:xfrm>
        <a:prstGeom prst="rect">
          <a:avLst/>
        </a:prstGeom>
      </xdr:spPr>
    </xdr:pic>
    <xdr:clientData/>
  </xdr:twoCellAnchor>
  <xdr:twoCellAnchor editAs="oneCell">
    <xdr:from>
      <xdr:col>6</xdr:col>
      <xdr:colOff>1171574</xdr:colOff>
      <xdr:row>17</xdr:row>
      <xdr:rowOff>0</xdr:rowOff>
    </xdr:from>
    <xdr:to>
      <xdr:col>7</xdr:col>
      <xdr:colOff>752474</xdr:colOff>
      <xdr:row>17</xdr:row>
      <xdr:rowOff>755803</xdr:rowOff>
    </xdr:to>
    <xdr:pic>
      <xdr:nvPicPr>
        <xdr:cNvPr id="59" name="Afbeelding 58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6410324" y="6000750"/>
          <a:ext cx="752475" cy="755803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18</xdr:row>
      <xdr:rowOff>0</xdr:rowOff>
    </xdr:from>
    <xdr:to>
      <xdr:col>8</xdr:col>
      <xdr:colOff>0</xdr:colOff>
      <xdr:row>19</xdr:row>
      <xdr:rowOff>8321</xdr:rowOff>
    </xdr:to>
    <xdr:pic>
      <xdr:nvPicPr>
        <xdr:cNvPr id="60" name="Afbeelding 59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6410325" y="6772275"/>
          <a:ext cx="762000" cy="75127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19</xdr:row>
      <xdr:rowOff>1</xdr:rowOff>
    </xdr:from>
    <xdr:to>
      <xdr:col>8</xdr:col>
      <xdr:colOff>0</xdr:colOff>
      <xdr:row>19</xdr:row>
      <xdr:rowOff>751903</xdr:rowOff>
    </xdr:to>
    <xdr:pic>
      <xdr:nvPicPr>
        <xdr:cNvPr id="61" name="Afbeelding 60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6410325" y="7515226"/>
          <a:ext cx="762000" cy="751902"/>
        </a:xfrm>
        <a:prstGeom prst="rect">
          <a:avLst/>
        </a:prstGeom>
      </xdr:spPr>
    </xdr:pic>
    <xdr:clientData/>
  </xdr:twoCellAnchor>
  <xdr:twoCellAnchor editAs="oneCell">
    <xdr:from>
      <xdr:col>6</xdr:col>
      <xdr:colOff>1171574</xdr:colOff>
      <xdr:row>24</xdr:row>
      <xdr:rowOff>0</xdr:rowOff>
    </xdr:from>
    <xdr:to>
      <xdr:col>8</xdr:col>
      <xdr:colOff>0</xdr:colOff>
      <xdr:row>24</xdr:row>
      <xdr:rowOff>726688</xdr:rowOff>
    </xdr:to>
    <xdr:pic>
      <xdr:nvPicPr>
        <xdr:cNvPr id="62" name="Afbeelding 61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6410324" y="9610725"/>
          <a:ext cx="762001" cy="726688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25</xdr:row>
      <xdr:rowOff>0</xdr:rowOff>
    </xdr:from>
    <xdr:to>
      <xdr:col>8</xdr:col>
      <xdr:colOff>0</xdr:colOff>
      <xdr:row>25</xdr:row>
      <xdr:rowOff>738187</xdr:rowOff>
    </xdr:to>
    <xdr:pic>
      <xdr:nvPicPr>
        <xdr:cNvPr id="63" name="Afbeelding 62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6410325" y="10363200"/>
          <a:ext cx="762000" cy="738187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26</xdr:row>
      <xdr:rowOff>1</xdr:rowOff>
    </xdr:from>
    <xdr:to>
      <xdr:col>8</xdr:col>
      <xdr:colOff>0</xdr:colOff>
      <xdr:row>26</xdr:row>
      <xdr:rowOff>702327</xdr:rowOff>
    </xdr:to>
    <xdr:pic>
      <xdr:nvPicPr>
        <xdr:cNvPr id="64" name="Afbeelding 63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6410325" y="11115676"/>
          <a:ext cx="762000" cy="70232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</xdr:colOff>
      <xdr:row>52</xdr:row>
      <xdr:rowOff>242453</xdr:rowOff>
    </xdr:from>
    <xdr:to>
      <xdr:col>8</xdr:col>
      <xdr:colOff>900001</xdr:colOff>
      <xdr:row>56</xdr:row>
      <xdr:rowOff>172635</xdr:rowOff>
    </xdr:to>
    <xdr:pic>
      <xdr:nvPicPr>
        <xdr:cNvPr id="2" name="Afbeelding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60228" y="12676908"/>
          <a:ext cx="900000" cy="900000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62</xdr:row>
      <xdr:rowOff>225135</xdr:rowOff>
    </xdr:from>
    <xdr:to>
      <xdr:col>8</xdr:col>
      <xdr:colOff>900000</xdr:colOff>
      <xdr:row>66</xdr:row>
      <xdr:rowOff>155317</xdr:rowOff>
    </xdr:to>
    <xdr:pic>
      <xdr:nvPicPr>
        <xdr:cNvPr id="3" name="Afbeelding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360227" y="15084135"/>
          <a:ext cx="900000" cy="900000"/>
        </a:xfrm>
        <a:prstGeom prst="rect">
          <a:avLst/>
        </a:prstGeom>
      </xdr:spPr>
    </xdr:pic>
    <xdr:clientData/>
  </xdr:twoCellAnchor>
  <xdr:twoCellAnchor editAs="oneCell">
    <xdr:from>
      <xdr:col>15</xdr:col>
      <xdr:colOff>-1</xdr:colOff>
      <xdr:row>42</xdr:row>
      <xdr:rowOff>207818</xdr:rowOff>
    </xdr:from>
    <xdr:to>
      <xdr:col>15</xdr:col>
      <xdr:colOff>1008823</xdr:colOff>
      <xdr:row>46</xdr:row>
      <xdr:rowOff>138000</xdr:rowOff>
    </xdr:to>
    <xdr:pic>
      <xdr:nvPicPr>
        <xdr:cNvPr id="4" name="Afbeelding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4547272" y="10217727"/>
          <a:ext cx="1008824" cy="900000"/>
        </a:xfrm>
        <a:prstGeom prst="rect">
          <a:avLst/>
        </a:prstGeom>
      </xdr:spPr>
    </xdr:pic>
    <xdr:clientData/>
  </xdr:twoCellAnchor>
  <xdr:twoCellAnchor editAs="oneCell">
    <xdr:from>
      <xdr:col>15</xdr:col>
      <xdr:colOff>17317</xdr:colOff>
      <xdr:row>53</xdr:row>
      <xdr:rowOff>0</xdr:rowOff>
    </xdr:from>
    <xdr:to>
      <xdr:col>15</xdr:col>
      <xdr:colOff>1013089</xdr:colOff>
      <xdr:row>56</xdr:row>
      <xdr:rowOff>172636</xdr:rowOff>
    </xdr:to>
    <xdr:pic>
      <xdr:nvPicPr>
        <xdr:cNvPr id="5" name="Afbeelding 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4564590" y="12676909"/>
          <a:ext cx="995772" cy="900000"/>
        </a:xfrm>
        <a:prstGeom prst="rect">
          <a:avLst/>
        </a:prstGeom>
      </xdr:spPr>
    </xdr:pic>
    <xdr:clientData/>
  </xdr:twoCellAnchor>
  <xdr:twoCellAnchor editAs="oneCell">
    <xdr:from>
      <xdr:col>8</xdr:col>
      <xdr:colOff>2</xdr:colOff>
      <xdr:row>43</xdr:row>
      <xdr:rowOff>-1</xdr:rowOff>
    </xdr:from>
    <xdr:to>
      <xdr:col>8</xdr:col>
      <xdr:colOff>953885</xdr:colOff>
      <xdr:row>46</xdr:row>
      <xdr:rowOff>172636</xdr:rowOff>
    </xdr:to>
    <xdr:pic>
      <xdr:nvPicPr>
        <xdr:cNvPr id="6" name="Afbeelding 5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360229" y="10252363"/>
          <a:ext cx="953883" cy="90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17319</xdr:colOff>
      <xdr:row>7</xdr:row>
      <xdr:rowOff>225134</xdr:rowOff>
    </xdr:from>
    <xdr:to>
      <xdr:col>1</xdr:col>
      <xdr:colOff>803143</xdr:colOff>
      <xdr:row>11</xdr:row>
      <xdr:rowOff>155316</xdr:rowOff>
    </xdr:to>
    <xdr:pic>
      <xdr:nvPicPr>
        <xdr:cNvPr id="7" name="Afbeelding 6" descr="http://img1.wikia.nocookie.net/__cb20130521072001/hobbitarmies/images/c/c3/D_Porters.png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3455" y="1801089"/>
          <a:ext cx="785824" cy="9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16</xdr:row>
      <xdr:rowOff>17318</xdr:rowOff>
    </xdr:from>
    <xdr:to>
      <xdr:col>1</xdr:col>
      <xdr:colOff>785824</xdr:colOff>
      <xdr:row>19</xdr:row>
      <xdr:rowOff>189954</xdr:rowOff>
    </xdr:to>
    <xdr:pic>
      <xdr:nvPicPr>
        <xdr:cNvPr id="8" name="Afbeelding 7" descr="http://img2.wikia.nocookie.net/__cb20130521072022/hobbitarmies/images/9/99/D_Mounted_Dwarves.png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6136" y="3775363"/>
          <a:ext cx="785824" cy="9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17319</xdr:colOff>
      <xdr:row>23</xdr:row>
      <xdr:rowOff>225137</xdr:rowOff>
    </xdr:from>
    <xdr:to>
      <xdr:col>1</xdr:col>
      <xdr:colOff>803144</xdr:colOff>
      <xdr:row>27</xdr:row>
      <xdr:rowOff>155319</xdr:rowOff>
    </xdr:to>
    <xdr:pic>
      <xdr:nvPicPr>
        <xdr:cNvPr id="9" name="Afbeelding 8" descr="http://img3.wikia.nocookie.net/__cb20130521072036/hobbitarmies/images/f/fd/D_Dwarven_Militia.png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3455" y="5680364"/>
          <a:ext cx="785825" cy="9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</xdr:colOff>
      <xdr:row>31</xdr:row>
      <xdr:rowOff>242453</xdr:rowOff>
    </xdr:from>
    <xdr:to>
      <xdr:col>1</xdr:col>
      <xdr:colOff>785825</xdr:colOff>
      <xdr:row>35</xdr:row>
      <xdr:rowOff>207272</xdr:rowOff>
    </xdr:to>
    <xdr:pic>
      <xdr:nvPicPr>
        <xdr:cNvPr id="10" name="Afbeelding 9" descr="http://img2.wikia.nocookie.net/__cb20130521072103/hobbitarmies/images/5/51/D_Axe_Throwers.png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6137" y="7637317"/>
          <a:ext cx="785824" cy="9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</xdr:colOff>
      <xdr:row>7</xdr:row>
      <xdr:rowOff>225134</xdr:rowOff>
    </xdr:from>
    <xdr:to>
      <xdr:col>8</xdr:col>
      <xdr:colOff>785825</xdr:colOff>
      <xdr:row>11</xdr:row>
      <xdr:rowOff>155316</xdr:rowOff>
    </xdr:to>
    <xdr:pic>
      <xdr:nvPicPr>
        <xdr:cNvPr id="11" name="Afbeelding 10" descr="http://img4.wikia.nocookie.net/__cb20130521072118/hobbitarmies/images/7/75/D_Supply_Carts.png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60228" y="1801089"/>
          <a:ext cx="785824" cy="9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588818</xdr:colOff>
      <xdr:row>16</xdr:row>
      <xdr:rowOff>0</xdr:rowOff>
    </xdr:from>
    <xdr:to>
      <xdr:col>8</xdr:col>
      <xdr:colOff>768507</xdr:colOff>
      <xdr:row>19</xdr:row>
      <xdr:rowOff>172636</xdr:rowOff>
    </xdr:to>
    <xdr:pic>
      <xdr:nvPicPr>
        <xdr:cNvPr id="12" name="Afbeelding 11" descr="http://img4.wikia.nocookie.net/__cb20130521072133/hobbitarmies/images/4/49/D_Boar_Riders.png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42909" y="3758045"/>
          <a:ext cx="785825" cy="9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</xdr:colOff>
      <xdr:row>24</xdr:row>
      <xdr:rowOff>17317</xdr:rowOff>
    </xdr:from>
    <xdr:to>
      <xdr:col>8</xdr:col>
      <xdr:colOff>785825</xdr:colOff>
      <xdr:row>27</xdr:row>
      <xdr:rowOff>189954</xdr:rowOff>
    </xdr:to>
    <xdr:pic>
      <xdr:nvPicPr>
        <xdr:cNvPr id="13" name="Afbeelding 12" descr="http://img1.wikia.nocookie.net/__cb20130521072149/hobbitarmies/images/e/e2/D_Dwarf_Warriors.png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60228" y="5714999"/>
          <a:ext cx="785824" cy="9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</xdr:colOff>
      <xdr:row>31</xdr:row>
      <xdr:rowOff>225135</xdr:rowOff>
    </xdr:from>
    <xdr:to>
      <xdr:col>8</xdr:col>
      <xdr:colOff>785825</xdr:colOff>
      <xdr:row>35</xdr:row>
      <xdr:rowOff>189954</xdr:rowOff>
    </xdr:to>
    <xdr:pic>
      <xdr:nvPicPr>
        <xdr:cNvPr id="14" name="Afbeelding 13" descr="http://img1.wikia.nocookie.net/__cb20130521072207/hobbitarmies/images/7/78/D_Siege_Crossbows.png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60228" y="7619999"/>
          <a:ext cx="785824" cy="9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0</xdr:colOff>
      <xdr:row>7</xdr:row>
      <xdr:rowOff>242453</xdr:rowOff>
    </xdr:from>
    <xdr:to>
      <xdr:col>15</xdr:col>
      <xdr:colOff>785824</xdr:colOff>
      <xdr:row>11</xdr:row>
      <xdr:rowOff>172635</xdr:rowOff>
    </xdr:to>
    <xdr:pic>
      <xdr:nvPicPr>
        <xdr:cNvPr id="15" name="Afbeelding 14" descr="http://img3.wikia.nocookie.net/__cb20130521072222/hobbitarmies/images/e/e9/D_Supply_Wagons.png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47273" y="1818408"/>
          <a:ext cx="785824" cy="9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17319</xdr:colOff>
      <xdr:row>15</xdr:row>
      <xdr:rowOff>225137</xdr:rowOff>
    </xdr:from>
    <xdr:to>
      <xdr:col>15</xdr:col>
      <xdr:colOff>803144</xdr:colOff>
      <xdr:row>19</xdr:row>
      <xdr:rowOff>155319</xdr:rowOff>
    </xdr:to>
    <xdr:pic>
      <xdr:nvPicPr>
        <xdr:cNvPr id="16" name="Afbeelding 15" descr="http://img1.wikia.nocookie.net/__cb20130521072240/hobbitarmies/images/5/5b/D_Heavy_Boar_Riders.png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64592" y="3740728"/>
          <a:ext cx="785825" cy="9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0</xdr:colOff>
      <xdr:row>23</xdr:row>
      <xdr:rowOff>225135</xdr:rowOff>
    </xdr:from>
    <xdr:to>
      <xdr:col>15</xdr:col>
      <xdr:colOff>785824</xdr:colOff>
      <xdr:row>27</xdr:row>
      <xdr:rowOff>155317</xdr:rowOff>
    </xdr:to>
    <xdr:pic>
      <xdr:nvPicPr>
        <xdr:cNvPr id="17" name="Afbeelding 16" descr="http://img2.wikia.nocookie.net/__cb20130521072255/hobbitarmies/images/b/b9/D_Battering_Rams.png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47273" y="5680362"/>
          <a:ext cx="785824" cy="9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0</xdr:colOff>
      <xdr:row>32</xdr:row>
      <xdr:rowOff>0</xdr:rowOff>
    </xdr:from>
    <xdr:to>
      <xdr:col>15</xdr:col>
      <xdr:colOff>785825</xdr:colOff>
      <xdr:row>35</xdr:row>
      <xdr:rowOff>207273</xdr:rowOff>
    </xdr:to>
    <xdr:pic>
      <xdr:nvPicPr>
        <xdr:cNvPr id="18" name="Afbeelding 17" descr="http://img4.wikia.nocookie.net/__cb20130529032152/hobbitarmies/images/3/33/D_Catapults.png"/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47273" y="7637318"/>
          <a:ext cx="785825" cy="9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0</xdr:colOff>
      <xdr:row>7</xdr:row>
      <xdr:rowOff>225136</xdr:rowOff>
    </xdr:from>
    <xdr:to>
      <xdr:col>22</xdr:col>
      <xdr:colOff>771966</xdr:colOff>
      <xdr:row>11</xdr:row>
      <xdr:rowOff>155318</xdr:rowOff>
    </xdr:to>
    <xdr:pic>
      <xdr:nvPicPr>
        <xdr:cNvPr id="19" name="Afbeelding 18" descr="http://img2.wikia.nocookie.net/__cb20130927080246/hobbitarmies/images/c/c0/E_Supply_Caravan.png"/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820909" y="1801091"/>
          <a:ext cx="771966" cy="9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606135</xdr:colOff>
      <xdr:row>31</xdr:row>
      <xdr:rowOff>242452</xdr:rowOff>
    </xdr:from>
    <xdr:to>
      <xdr:col>22</xdr:col>
      <xdr:colOff>772564</xdr:colOff>
      <xdr:row>35</xdr:row>
      <xdr:rowOff>207271</xdr:rowOff>
    </xdr:to>
    <xdr:pic>
      <xdr:nvPicPr>
        <xdr:cNvPr id="20" name="Afbeelding 19" descr="http://img1.wikia.nocookie.net/__cb20130927075417/hobbitarmies/images/9/94/D_Boar_Archers.png"/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820908" y="7637316"/>
          <a:ext cx="772565" cy="9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0</xdr:colOff>
      <xdr:row>15</xdr:row>
      <xdr:rowOff>207817</xdr:rowOff>
    </xdr:from>
    <xdr:to>
      <xdr:col>22</xdr:col>
      <xdr:colOff>751494</xdr:colOff>
      <xdr:row>19</xdr:row>
      <xdr:rowOff>137999</xdr:rowOff>
    </xdr:to>
    <xdr:pic>
      <xdr:nvPicPr>
        <xdr:cNvPr id="21" name="Afbeelding 20" descr="http://img2.wikia.nocookie.net/__cb20130527090224/hobbitarmies/images/b/b0/D_Dwarven_Phalanx.png"/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820909" y="3723408"/>
          <a:ext cx="751494" cy="9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0</xdr:colOff>
      <xdr:row>23</xdr:row>
      <xdr:rowOff>234661</xdr:rowOff>
    </xdr:from>
    <xdr:to>
      <xdr:col>22</xdr:col>
      <xdr:colOff>742052</xdr:colOff>
      <xdr:row>27</xdr:row>
      <xdr:rowOff>164843</xdr:rowOff>
    </xdr:to>
    <xdr:pic>
      <xdr:nvPicPr>
        <xdr:cNvPr id="22" name="Afbeelding 21" descr="http://img1.wikia.nocookie.net/__cb20130527085914/hobbitarmies/images/0/0e/D_Catapault_Wagon.png"/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820909" y="5689888"/>
          <a:ext cx="742052" cy="9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34638</xdr:colOff>
      <xdr:row>42</xdr:row>
      <xdr:rowOff>236393</xdr:rowOff>
    </xdr:from>
    <xdr:to>
      <xdr:col>1</xdr:col>
      <xdr:colOff>897652</xdr:colOff>
      <xdr:row>46</xdr:row>
      <xdr:rowOff>166575</xdr:rowOff>
    </xdr:to>
    <xdr:pic>
      <xdr:nvPicPr>
        <xdr:cNvPr id="23" name="Afbeelding 22" descr="http://img3.wikia.nocookie.net/__cb20140131151314/hobbitarmies/images/3/3d/D_T5_Mounted.png"/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0774" y="10246302"/>
          <a:ext cx="863014" cy="9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34636</xdr:colOff>
      <xdr:row>51</xdr:row>
      <xdr:rowOff>34636</xdr:rowOff>
    </xdr:from>
    <xdr:to>
      <xdr:col>1</xdr:col>
      <xdr:colOff>898150</xdr:colOff>
      <xdr:row>54</xdr:row>
      <xdr:rowOff>207272</xdr:rowOff>
    </xdr:to>
    <xdr:pic>
      <xdr:nvPicPr>
        <xdr:cNvPr id="24" name="Afbeelding 23" descr="http://img2.wikia.nocookie.net/__cb20140131151402/hobbitarmies/images/c/ca/D_T5_Foot.png"/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0772" y="12226636"/>
          <a:ext cx="863514" cy="9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34637</xdr:colOff>
      <xdr:row>58</xdr:row>
      <xdr:rowOff>207817</xdr:rowOff>
    </xdr:from>
    <xdr:to>
      <xdr:col>1</xdr:col>
      <xdr:colOff>897651</xdr:colOff>
      <xdr:row>62</xdr:row>
      <xdr:rowOff>137999</xdr:rowOff>
    </xdr:to>
    <xdr:pic>
      <xdr:nvPicPr>
        <xdr:cNvPr id="25" name="Afbeelding 24" descr="http://img3.wikia.nocookie.net/__cb20140131151420/hobbitarmies/images/6/6d/D_T5_Ranged.png"/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0773" y="14096999"/>
          <a:ext cx="863014" cy="9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17319</xdr:colOff>
      <xdr:row>67</xdr:row>
      <xdr:rowOff>17317</xdr:rowOff>
    </xdr:from>
    <xdr:to>
      <xdr:col>1</xdr:col>
      <xdr:colOff>729554</xdr:colOff>
      <xdr:row>70</xdr:row>
      <xdr:rowOff>189954</xdr:rowOff>
    </xdr:to>
    <xdr:pic>
      <xdr:nvPicPr>
        <xdr:cNvPr id="26" name="Afbeelding 25" descr="http://img3.wikia.nocookie.net/__cb20140117102108/hobbitarmies/images/0/0d/E_T5_Supply.png"/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3455" y="16088590"/>
          <a:ext cx="712235" cy="9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7</xdr:row>
      <xdr:rowOff>95250</xdr:rowOff>
    </xdr:from>
    <xdr:to>
      <xdr:col>1</xdr:col>
      <xdr:colOff>762244</xdr:colOff>
      <xdr:row>11</xdr:row>
      <xdr:rowOff>76200</xdr:rowOff>
    </xdr:to>
    <xdr:pic>
      <xdr:nvPicPr>
        <xdr:cNvPr id="2" name="Afbeelding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504950"/>
          <a:ext cx="762244" cy="78105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13</xdr:row>
      <xdr:rowOff>85726</xdr:rowOff>
    </xdr:from>
    <xdr:to>
      <xdr:col>1</xdr:col>
      <xdr:colOff>766916</xdr:colOff>
      <xdr:row>17</xdr:row>
      <xdr:rowOff>47626</xdr:rowOff>
    </xdr:to>
    <xdr:pic>
      <xdr:nvPicPr>
        <xdr:cNvPr id="3" name="Afbeelding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19125" y="2695576"/>
          <a:ext cx="757391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19</xdr:row>
      <xdr:rowOff>95250</xdr:rowOff>
    </xdr:from>
    <xdr:to>
      <xdr:col>1</xdr:col>
      <xdr:colOff>763045</xdr:colOff>
      <xdr:row>23</xdr:row>
      <xdr:rowOff>66675</xdr:rowOff>
    </xdr:to>
    <xdr:pic>
      <xdr:nvPicPr>
        <xdr:cNvPr id="4" name="Afbeelding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09600" y="3905250"/>
          <a:ext cx="763045" cy="771525"/>
        </a:xfrm>
        <a:prstGeom prst="rect">
          <a:avLst/>
        </a:prstGeom>
      </xdr:spPr>
    </xdr:pic>
    <xdr:clientData/>
  </xdr:twoCellAnchor>
  <xdr:twoCellAnchor editAs="oneCell">
    <xdr:from>
      <xdr:col>8</xdr:col>
      <xdr:colOff>9524</xdr:colOff>
      <xdr:row>7</xdr:row>
      <xdr:rowOff>85725</xdr:rowOff>
    </xdr:from>
    <xdr:to>
      <xdr:col>8</xdr:col>
      <xdr:colOff>761999</xdr:colOff>
      <xdr:row>11</xdr:row>
      <xdr:rowOff>41428</xdr:rowOff>
    </xdr:to>
    <xdr:pic>
      <xdr:nvPicPr>
        <xdr:cNvPr id="5" name="Afbeelding 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772149" y="1495425"/>
          <a:ext cx="752475" cy="755803"/>
        </a:xfrm>
        <a:prstGeom prst="rect">
          <a:avLst/>
        </a:prstGeom>
      </xdr:spPr>
    </xdr:pic>
    <xdr:clientData/>
  </xdr:twoCellAnchor>
  <xdr:twoCellAnchor editAs="oneCell">
    <xdr:from>
      <xdr:col>8</xdr:col>
      <xdr:colOff>9525</xdr:colOff>
      <xdr:row>13</xdr:row>
      <xdr:rowOff>95250</xdr:rowOff>
    </xdr:from>
    <xdr:to>
      <xdr:col>8</xdr:col>
      <xdr:colOff>771525</xdr:colOff>
      <xdr:row>17</xdr:row>
      <xdr:rowOff>46421</xdr:rowOff>
    </xdr:to>
    <xdr:pic>
      <xdr:nvPicPr>
        <xdr:cNvPr id="6" name="Afbeelding 5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772150" y="2705100"/>
          <a:ext cx="762000" cy="751271"/>
        </a:xfrm>
        <a:prstGeom prst="rect">
          <a:avLst/>
        </a:prstGeom>
      </xdr:spPr>
    </xdr:pic>
    <xdr:clientData/>
  </xdr:twoCellAnchor>
  <xdr:twoCellAnchor editAs="oneCell">
    <xdr:from>
      <xdr:col>8</xdr:col>
      <xdr:colOff>9525</xdr:colOff>
      <xdr:row>19</xdr:row>
      <xdr:rowOff>104776</xdr:rowOff>
    </xdr:from>
    <xdr:to>
      <xdr:col>8</xdr:col>
      <xdr:colOff>771525</xdr:colOff>
      <xdr:row>23</xdr:row>
      <xdr:rowOff>56578</xdr:rowOff>
    </xdr:to>
    <xdr:pic>
      <xdr:nvPicPr>
        <xdr:cNvPr id="7" name="Afbeelding 6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5772150" y="3914776"/>
          <a:ext cx="762000" cy="751902"/>
        </a:xfrm>
        <a:prstGeom prst="rect">
          <a:avLst/>
        </a:prstGeom>
      </xdr:spPr>
    </xdr:pic>
    <xdr:clientData/>
  </xdr:twoCellAnchor>
  <xdr:twoCellAnchor editAs="oneCell">
    <xdr:from>
      <xdr:col>15</xdr:col>
      <xdr:colOff>9524</xdr:colOff>
      <xdr:row>7</xdr:row>
      <xdr:rowOff>66675</xdr:rowOff>
    </xdr:from>
    <xdr:to>
      <xdr:col>15</xdr:col>
      <xdr:colOff>771525</xdr:colOff>
      <xdr:row>10</xdr:row>
      <xdr:rowOff>193288</xdr:rowOff>
    </xdr:to>
    <xdr:pic>
      <xdr:nvPicPr>
        <xdr:cNvPr id="8" name="Afbeelding 7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1058524" y="1476375"/>
          <a:ext cx="762001" cy="726688"/>
        </a:xfrm>
        <a:prstGeom prst="rect">
          <a:avLst/>
        </a:prstGeom>
      </xdr:spPr>
    </xdr:pic>
    <xdr:clientData/>
  </xdr:twoCellAnchor>
  <xdr:twoCellAnchor editAs="oneCell">
    <xdr:from>
      <xdr:col>15</xdr:col>
      <xdr:colOff>19050</xdr:colOff>
      <xdr:row>13</xdr:row>
      <xdr:rowOff>104775</xdr:rowOff>
    </xdr:from>
    <xdr:to>
      <xdr:col>15</xdr:col>
      <xdr:colOff>781050</xdr:colOff>
      <xdr:row>17</xdr:row>
      <xdr:rowOff>42862</xdr:rowOff>
    </xdr:to>
    <xdr:pic>
      <xdr:nvPicPr>
        <xdr:cNvPr id="9" name="Afbeelding 8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1068050" y="2714625"/>
          <a:ext cx="762000" cy="738187"/>
        </a:xfrm>
        <a:prstGeom prst="rect">
          <a:avLst/>
        </a:prstGeom>
      </xdr:spPr>
    </xdr:pic>
    <xdr:clientData/>
  </xdr:twoCellAnchor>
  <xdr:twoCellAnchor editAs="oneCell">
    <xdr:from>
      <xdr:col>15</xdr:col>
      <xdr:colOff>9525</xdr:colOff>
      <xdr:row>19</xdr:row>
      <xdr:rowOff>66676</xdr:rowOff>
    </xdr:from>
    <xdr:to>
      <xdr:col>15</xdr:col>
      <xdr:colOff>771525</xdr:colOff>
      <xdr:row>22</xdr:row>
      <xdr:rowOff>168927</xdr:rowOff>
    </xdr:to>
    <xdr:pic>
      <xdr:nvPicPr>
        <xdr:cNvPr id="10" name="Afbeelding 9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1058525" y="3876676"/>
          <a:ext cx="762000" cy="70232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Kantoorthema">
  <a:themeElements>
    <a:clrScheme name="Kantoor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Kantoor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toor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O52"/>
  <sheetViews>
    <sheetView showGridLines="0" zoomScaleNormal="100" workbookViewId="0">
      <selection activeCell="H4" sqref="H4:I4"/>
    </sheetView>
  </sheetViews>
  <sheetFormatPr defaultRowHeight="15"/>
  <cols>
    <col min="1" max="1" width="9.5703125" customWidth="1"/>
    <col min="2" max="2" width="24.42578125" bestFit="1" customWidth="1"/>
    <col min="3" max="3" width="14.5703125" bestFit="1" customWidth="1"/>
    <col min="4" max="4" width="2.5703125" customWidth="1"/>
    <col min="5" max="5" width="24.85546875" bestFit="1" customWidth="1"/>
    <col min="6" max="6" width="2.5703125" bestFit="1" customWidth="1"/>
    <col min="7" max="7" width="17.5703125" customWidth="1"/>
    <col min="8" max="8" width="10.85546875" customWidth="1"/>
    <col min="9" max="9" width="23.85546875" bestFit="1" customWidth="1"/>
    <col min="10" max="10" width="15.5703125" bestFit="1" customWidth="1"/>
    <col min="11" max="11" width="2.5703125" customWidth="1"/>
    <col min="12" max="12" width="24.85546875" customWidth="1"/>
    <col min="13" max="13" width="2.28515625" customWidth="1"/>
    <col min="14" max="14" width="14" customWidth="1"/>
  </cols>
  <sheetData>
    <row r="2" spans="2:14" ht="33">
      <c r="B2" s="1" t="s">
        <v>0</v>
      </c>
      <c r="C2" s="1"/>
      <c r="D2" s="1"/>
      <c r="E2" s="1"/>
      <c r="F2" s="1"/>
      <c r="G2" s="1"/>
      <c r="H2" s="1"/>
      <c r="I2" s="39"/>
      <c r="J2" s="2"/>
      <c r="L2" s="41" t="s">
        <v>1</v>
      </c>
      <c r="M2" s="41"/>
      <c r="N2" s="41"/>
    </row>
    <row r="4" spans="2:14">
      <c r="E4" s="42" t="s">
        <v>2</v>
      </c>
      <c r="F4" s="42"/>
      <c r="G4" s="3" t="s">
        <v>3</v>
      </c>
      <c r="H4" s="43">
        <f>N28+G52</f>
        <v>0</v>
      </c>
      <c r="I4" s="44"/>
    </row>
    <row r="5" spans="2:14" ht="30">
      <c r="B5" s="4" t="s">
        <v>44</v>
      </c>
    </row>
    <row r="6" spans="2:14" ht="30">
      <c r="B6" s="2"/>
    </row>
    <row r="7" spans="2:14" ht="19.5">
      <c r="B7" s="5" t="s">
        <v>4</v>
      </c>
      <c r="I7" s="5" t="s">
        <v>5</v>
      </c>
    </row>
    <row r="8" spans="2:14">
      <c r="B8" s="6"/>
    </row>
    <row r="9" spans="2:14">
      <c r="B9" s="31" t="s">
        <v>6</v>
      </c>
      <c r="C9" s="31" t="s">
        <v>7</v>
      </c>
      <c r="D9" s="7" t="s">
        <v>8</v>
      </c>
      <c r="E9" s="31" t="s">
        <v>9</v>
      </c>
      <c r="F9" s="3" t="s">
        <v>3</v>
      </c>
      <c r="G9" s="31" t="s">
        <v>10</v>
      </c>
      <c r="H9" s="37"/>
      <c r="I9" s="31" t="s">
        <v>11</v>
      </c>
      <c r="J9" s="31" t="s">
        <v>12</v>
      </c>
      <c r="K9" s="7" t="s">
        <v>8</v>
      </c>
      <c r="L9" s="31" t="s">
        <v>9</v>
      </c>
      <c r="M9" s="3" t="s">
        <v>3</v>
      </c>
      <c r="N9" s="31" t="s">
        <v>10</v>
      </c>
    </row>
    <row r="10" spans="2:14">
      <c r="B10" s="6"/>
      <c r="D10" s="7"/>
      <c r="F10" s="3"/>
      <c r="K10" s="7"/>
      <c r="M10" s="3"/>
    </row>
    <row r="11" spans="2:14" ht="63" customHeight="1">
      <c r="B11" s="35" t="s">
        <v>13</v>
      </c>
      <c r="C11" s="9">
        <v>1</v>
      </c>
      <c r="D11" s="10" t="s">
        <v>8</v>
      </c>
      <c r="E11" s="9">
        <f>'Elven Troepen'!G7+'Elven Troepen'!G8+'Elven Troepen'!G9+'Elven Troepen'!G10+'Elven Troepen'!G11+'Elven Troepen'!G12+'Elven Troepen'!G13</f>
        <v>0</v>
      </c>
      <c r="F11" s="10" t="s">
        <v>3</v>
      </c>
      <c r="G11" s="9">
        <f>E11*C11</f>
        <v>0</v>
      </c>
      <c r="I11" s="20" t="s">
        <v>14</v>
      </c>
      <c r="J11" s="9">
        <v>18</v>
      </c>
      <c r="K11" s="10" t="s">
        <v>8</v>
      </c>
      <c r="L11" s="9">
        <f>SUM('Elven Muur'!G7:G11)</f>
        <v>0</v>
      </c>
      <c r="M11" s="10" t="s">
        <v>3</v>
      </c>
      <c r="N11" s="9">
        <f>J11*L11</f>
        <v>0</v>
      </c>
    </row>
    <row r="12" spans="2:14" ht="63.75" customHeight="1">
      <c r="B12" s="35" t="s">
        <v>47</v>
      </c>
      <c r="C12" s="9">
        <v>4</v>
      </c>
      <c r="D12" s="10" t="s">
        <v>8</v>
      </c>
      <c r="E12" s="9">
        <f>'Elven Troepen'!G15+'Elven Troepen'!G16+'Elven Troepen'!G17+'Elven Troepen'!G18+'Elven Troepen'!G19+'Elven Troepen'!G21</f>
        <v>0</v>
      </c>
      <c r="F12" s="10" t="s">
        <v>3</v>
      </c>
      <c r="G12" s="9">
        <f t="shared" ref="G12:G14" si="0">E12*C12</f>
        <v>0</v>
      </c>
      <c r="I12" s="20" t="s">
        <v>16</v>
      </c>
      <c r="J12" s="9">
        <v>18</v>
      </c>
      <c r="K12" s="10" t="s">
        <v>8</v>
      </c>
      <c r="L12" s="9">
        <f>SUM('Elven Muur'!G13:G17)</f>
        <v>0</v>
      </c>
      <c r="M12" s="10" t="s">
        <v>3</v>
      </c>
      <c r="N12" s="9">
        <f t="shared" ref="N12:N13" si="1">J12*L12</f>
        <v>0</v>
      </c>
    </row>
    <row r="13" spans="2:14" ht="66.75" customHeight="1">
      <c r="B13" s="35" t="s">
        <v>48</v>
      </c>
      <c r="C13" s="9">
        <v>4</v>
      </c>
      <c r="D13" s="10" t="s">
        <v>8</v>
      </c>
      <c r="E13" s="9">
        <f>SUM('Elven Troepen'!G23:G29)</f>
        <v>0</v>
      </c>
      <c r="F13" s="10" t="s">
        <v>3</v>
      </c>
      <c r="G13" s="9">
        <f t="shared" si="0"/>
        <v>0</v>
      </c>
      <c r="I13" s="20" t="s">
        <v>65</v>
      </c>
      <c r="J13" s="9">
        <v>18</v>
      </c>
      <c r="K13" s="10" t="s">
        <v>8</v>
      </c>
      <c r="L13" s="9">
        <f>SUM('Elven Muur'!G19:G23)</f>
        <v>0</v>
      </c>
      <c r="M13" s="10" t="s">
        <v>3</v>
      </c>
      <c r="N13" s="9">
        <f t="shared" si="1"/>
        <v>0</v>
      </c>
    </row>
    <row r="14" spans="2:14" ht="63.75" customHeight="1">
      <c r="B14" s="35" t="s">
        <v>49</v>
      </c>
      <c r="C14" s="9">
        <v>4</v>
      </c>
      <c r="D14" s="10" t="s">
        <v>8</v>
      </c>
      <c r="E14" s="9">
        <f>SUM('Elven Troepen'!G31:G37)</f>
        <v>0</v>
      </c>
      <c r="F14" s="10" t="s">
        <v>3</v>
      </c>
      <c r="G14" s="9">
        <f t="shared" si="0"/>
        <v>0</v>
      </c>
      <c r="I14" s="3"/>
      <c r="K14" s="7"/>
      <c r="M14" s="3"/>
      <c r="N14" s="9"/>
    </row>
    <row r="15" spans="2:14">
      <c r="B15" s="3"/>
      <c r="D15" s="7"/>
      <c r="F15" s="3"/>
      <c r="I15" s="3"/>
      <c r="K15" s="7"/>
      <c r="M15" s="3"/>
      <c r="N15" s="9"/>
    </row>
    <row r="16" spans="2:14">
      <c r="B16" s="31" t="s">
        <v>20</v>
      </c>
      <c r="D16" s="7"/>
      <c r="F16" s="3"/>
      <c r="I16" s="31" t="s">
        <v>21</v>
      </c>
      <c r="K16" s="7"/>
      <c r="M16" s="3"/>
      <c r="N16" s="9"/>
    </row>
    <row r="17" spans="2:15">
      <c r="B17" s="3"/>
      <c r="D17" s="7"/>
      <c r="F17" s="3"/>
      <c r="I17" s="3"/>
      <c r="K17" s="7"/>
      <c r="M17" s="3"/>
      <c r="N17" s="9"/>
    </row>
    <row r="18" spans="2:15" ht="66" customHeight="1">
      <c r="B18" s="35" t="s">
        <v>22</v>
      </c>
      <c r="C18" s="9">
        <v>0</v>
      </c>
      <c r="D18" s="10" t="s">
        <v>8</v>
      </c>
      <c r="E18" s="9">
        <f>SUM('Elven Troepen'!N7:N13)</f>
        <v>0</v>
      </c>
      <c r="F18" s="10" t="s">
        <v>3</v>
      </c>
      <c r="G18" s="9">
        <f>C18*E18</f>
        <v>0</v>
      </c>
      <c r="I18" s="20" t="s">
        <v>23</v>
      </c>
      <c r="J18" s="9">
        <v>24</v>
      </c>
      <c r="K18" s="10" t="s">
        <v>8</v>
      </c>
      <c r="L18" s="9">
        <f>SUM('Elven Muur'!N7:N11)</f>
        <v>0</v>
      </c>
      <c r="M18" s="20" t="s">
        <v>3</v>
      </c>
      <c r="N18" s="9">
        <f>L18*J18</f>
        <v>0</v>
      </c>
    </row>
    <row r="19" spans="2:15" ht="59.25" customHeight="1">
      <c r="B19" s="35" t="s">
        <v>50</v>
      </c>
      <c r="C19" s="9">
        <v>16</v>
      </c>
      <c r="D19" s="10" t="s">
        <v>8</v>
      </c>
      <c r="E19" s="9">
        <f>SUM('Elven Troepen'!N15:N21)</f>
        <v>0</v>
      </c>
      <c r="F19" s="10" t="s">
        <v>3</v>
      </c>
      <c r="G19" s="9">
        <f t="shared" ref="G19:G21" si="2">C19*E19</f>
        <v>0</v>
      </c>
      <c r="I19" s="20" t="s">
        <v>66</v>
      </c>
      <c r="J19" s="9">
        <v>24</v>
      </c>
      <c r="K19" s="10" t="s">
        <v>8</v>
      </c>
      <c r="L19" s="9">
        <f>SUM('Elven Muur'!N13:N17)</f>
        <v>0</v>
      </c>
      <c r="M19" s="20" t="s">
        <v>3</v>
      </c>
      <c r="N19" s="9">
        <f t="shared" ref="N19:N20" si="3">L19*J19</f>
        <v>0</v>
      </c>
    </row>
    <row r="20" spans="2:15" ht="61.5" customHeight="1">
      <c r="B20" s="35" t="s">
        <v>51</v>
      </c>
      <c r="C20" s="9">
        <v>16</v>
      </c>
      <c r="D20" s="10" t="s">
        <v>8</v>
      </c>
      <c r="E20" s="9">
        <f>SUM('Elven Troepen'!N23:N29)</f>
        <v>0</v>
      </c>
      <c r="F20" s="10" t="s">
        <v>3</v>
      </c>
      <c r="G20" s="9">
        <f t="shared" si="2"/>
        <v>0</v>
      </c>
      <c r="I20" s="20" t="s">
        <v>27</v>
      </c>
      <c r="J20" s="9">
        <v>24</v>
      </c>
      <c r="K20" s="10" t="s">
        <v>8</v>
      </c>
      <c r="L20" s="9">
        <f>SUM('Elven Muur'!N19:N23)</f>
        <v>0</v>
      </c>
      <c r="M20" s="20" t="s">
        <v>3</v>
      </c>
      <c r="N20" s="9">
        <f t="shared" si="3"/>
        <v>0</v>
      </c>
    </row>
    <row r="21" spans="2:15" ht="63.75" customHeight="1">
      <c r="B21" s="35" t="s">
        <v>52</v>
      </c>
      <c r="C21" s="9">
        <v>16</v>
      </c>
      <c r="D21" s="10" t="s">
        <v>8</v>
      </c>
      <c r="E21" s="9">
        <f>SUM('Elven Troepen'!N31:N37)</f>
        <v>0</v>
      </c>
      <c r="F21" s="10" t="s">
        <v>3</v>
      </c>
      <c r="G21" s="9">
        <f t="shared" si="2"/>
        <v>0</v>
      </c>
      <c r="I21" s="3"/>
      <c r="J21" s="9"/>
      <c r="K21" s="10"/>
      <c r="L21" s="9"/>
      <c r="M21" s="20"/>
      <c r="N21" s="9"/>
    </row>
    <row r="22" spans="2:15">
      <c r="B22" s="3"/>
      <c r="D22" s="7"/>
      <c r="F22" s="3"/>
      <c r="I22" s="3"/>
      <c r="J22" s="9"/>
      <c r="K22" s="10"/>
      <c r="L22" s="9"/>
      <c r="M22" s="20"/>
      <c r="N22" s="9"/>
    </row>
    <row r="23" spans="2:15">
      <c r="B23" s="31" t="s">
        <v>29</v>
      </c>
      <c r="D23" s="7"/>
      <c r="F23" s="3"/>
      <c r="I23" s="31" t="s">
        <v>30</v>
      </c>
      <c r="J23" s="9"/>
      <c r="K23" s="10"/>
      <c r="L23" s="9"/>
      <c r="M23" s="20"/>
      <c r="N23" s="9"/>
    </row>
    <row r="24" spans="2:15">
      <c r="B24" s="3"/>
      <c r="D24" s="7"/>
      <c r="F24" s="3"/>
      <c r="I24" s="3"/>
      <c r="J24" s="9"/>
      <c r="K24" s="10"/>
      <c r="L24" s="9"/>
      <c r="M24" s="20"/>
      <c r="N24" s="9"/>
    </row>
    <row r="25" spans="2:15" ht="62.25" customHeight="1">
      <c r="B25" s="35" t="s">
        <v>31</v>
      </c>
      <c r="C25" s="9">
        <v>0</v>
      </c>
      <c r="D25" s="10" t="s">
        <v>8</v>
      </c>
      <c r="E25" s="9">
        <f>SUM('Elven Troepen'!U7:U13)</f>
        <v>0</v>
      </c>
      <c r="F25" s="10" t="s">
        <v>3</v>
      </c>
      <c r="G25" s="9">
        <f>C25*E25</f>
        <v>0</v>
      </c>
      <c r="I25" s="20" t="s">
        <v>67</v>
      </c>
      <c r="J25" s="9">
        <v>30</v>
      </c>
      <c r="K25" s="10" t="s">
        <v>8</v>
      </c>
      <c r="L25" s="9">
        <f>SUM('Elven Muur'!U7:U11)</f>
        <v>0</v>
      </c>
      <c r="M25" s="20" t="s">
        <v>3</v>
      </c>
      <c r="N25" s="9">
        <f>L25*J25</f>
        <v>0</v>
      </c>
    </row>
    <row r="26" spans="2:15" ht="63.75" customHeight="1">
      <c r="B26" s="35" t="s">
        <v>53</v>
      </c>
      <c r="C26" s="9">
        <v>24</v>
      </c>
      <c r="D26" s="10" t="s">
        <v>8</v>
      </c>
      <c r="E26" s="9">
        <f>SUM('Elven Troepen'!U15:U21)</f>
        <v>0</v>
      </c>
      <c r="F26" s="10" t="s">
        <v>3</v>
      </c>
      <c r="G26" s="9">
        <f t="shared" ref="G26:G28" si="4">C26*E26</f>
        <v>0</v>
      </c>
      <c r="I26" s="20" t="s">
        <v>68</v>
      </c>
      <c r="J26" s="9">
        <v>30</v>
      </c>
      <c r="K26" s="10" t="s">
        <v>8</v>
      </c>
      <c r="L26" s="9">
        <f>SUM('Elven Muur'!U13:U17)</f>
        <v>0</v>
      </c>
      <c r="M26" s="20" t="s">
        <v>3</v>
      </c>
      <c r="N26" s="9">
        <f t="shared" ref="N26:N27" si="5">L26*J26</f>
        <v>0</v>
      </c>
    </row>
    <row r="27" spans="2:15" ht="58.5" customHeight="1">
      <c r="B27" s="35" t="s">
        <v>34</v>
      </c>
      <c r="C27" s="9">
        <v>24</v>
      </c>
      <c r="D27" s="10" t="s">
        <v>8</v>
      </c>
      <c r="E27" s="9">
        <f>SUM('Elven Troepen'!U23:U29)</f>
        <v>0</v>
      </c>
      <c r="F27" s="10" t="s">
        <v>3</v>
      </c>
      <c r="G27" s="9">
        <f t="shared" si="4"/>
        <v>0</v>
      </c>
      <c r="I27" s="20" t="s">
        <v>69</v>
      </c>
      <c r="J27" s="9">
        <v>30</v>
      </c>
      <c r="K27" s="10" t="s">
        <v>8</v>
      </c>
      <c r="L27" s="19">
        <f>SUM('Elven Muur'!U19:U23)</f>
        <v>0</v>
      </c>
      <c r="M27" s="21" t="s">
        <v>3</v>
      </c>
      <c r="N27" s="9">
        <f t="shared" si="5"/>
        <v>0</v>
      </c>
      <c r="O27" t="s">
        <v>36</v>
      </c>
    </row>
    <row r="28" spans="2:15" ht="60" customHeight="1">
      <c r="B28" s="35" t="s">
        <v>54</v>
      </c>
      <c r="C28" s="9">
        <v>24</v>
      </c>
      <c r="D28" s="10" t="s">
        <v>8</v>
      </c>
      <c r="E28" s="9">
        <f>SUM('Elven Troepen'!U31:U37)</f>
        <v>0</v>
      </c>
      <c r="F28" s="10" t="s">
        <v>3</v>
      </c>
      <c r="G28" s="9">
        <f t="shared" si="4"/>
        <v>0</v>
      </c>
      <c r="I28" s="3"/>
      <c r="L28" s="12"/>
      <c r="M28" s="18"/>
      <c r="N28" s="27">
        <f>N27+N26+N25+N20+N19+N18+N13+N12+N11</f>
        <v>0</v>
      </c>
    </row>
    <row r="29" spans="2:15">
      <c r="B29" s="36"/>
      <c r="D29" s="7"/>
      <c r="F29" s="3"/>
      <c r="I29" s="3"/>
    </row>
    <row r="30" spans="2:15">
      <c r="B30" s="31" t="s">
        <v>37</v>
      </c>
      <c r="D30" s="7"/>
      <c r="F30" s="3"/>
      <c r="I30" s="3"/>
    </row>
    <row r="31" spans="2:15">
      <c r="B31" s="36"/>
      <c r="D31" s="7"/>
      <c r="F31" s="3"/>
      <c r="I31" s="3"/>
    </row>
    <row r="32" spans="2:15" ht="63.75" customHeight="1">
      <c r="B32" s="35" t="s">
        <v>45</v>
      </c>
      <c r="C32" s="9">
        <v>0</v>
      </c>
      <c r="D32" s="10" t="s">
        <v>8</v>
      </c>
      <c r="E32" s="9">
        <f>SUM('Elven Troepen'!AB7:AB13)</f>
        <v>0</v>
      </c>
      <c r="F32" s="10" t="s">
        <v>3</v>
      </c>
      <c r="G32" s="9">
        <f>C32*E32</f>
        <v>0</v>
      </c>
      <c r="I32" s="3"/>
    </row>
    <row r="33" spans="2:9" ht="63" customHeight="1">
      <c r="B33" s="35" t="s">
        <v>55</v>
      </c>
      <c r="C33" s="9">
        <v>72</v>
      </c>
      <c r="D33" s="10" t="s">
        <v>8</v>
      </c>
      <c r="E33" s="9">
        <f>SUM('Elven Troepen'!AB15:AB21)</f>
        <v>0</v>
      </c>
      <c r="F33" s="10" t="s">
        <v>3</v>
      </c>
      <c r="G33" s="9">
        <f t="shared" ref="G33:G35" si="6">C33*E33</f>
        <v>0</v>
      </c>
      <c r="I33" s="3"/>
    </row>
    <row r="34" spans="2:9" ht="65.25" customHeight="1">
      <c r="B34" s="35" t="s">
        <v>56</v>
      </c>
      <c r="C34" s="9">
        <v>72</v>
      </c>
      <c r="D34" s="10" t="s">
        <v>8</v>
      </c>
      <c r="E34" s="9">
        <f>SUM('Elven Troepen'!AB23:AB29)</f>
        <v>0</v>
      </c>
      <c r="F34" s="10" t="s">
        <v>3</v>
      </c>
      <c r="G34" s="9">
        <f t="shared" si="6"/>
        <v>0</v>
      </c>
    </row>
    <row r="35" spans="2:9" ht="66" customHeight="1">
      <c r="B35" s="35" t="s">
        <v>57</v>
      </c>
      <c r="C35" s="9">
        <v>72</v>
      </c>
      <c r="D35" s="10" t="s">
        <v>8</v>
      </c>
      <c r="E35" s="9">
        <f>SUM('Elven Troepen'!AB31:AB37)</f>
        <v>0</v>
      </c>
      <c r="F35" s="10" t="s">
        <v>3</v>
      </c>
      <c r="G35" s="9">
        <f t="shared" si="6"/>
        <v>0</v>
      </c>
    </row>
    <row r="36" spans="2:9">
      <c r="B36" s="3"/>
      <c r="D36" s="7"/>
      <c r="F36" s="3"/>
    </row>
    <row r="37" spans="2:9">
      <c r="B37" s="31" t="s">
        <v>40</v>
      </c>
      <c r="D37" s="7"/>
      <c r="F37" s="3"/>
    </row>
    <row r="38" spans="2:9">
      <c r="B38" s="3"/>
      <c r="D38" s="7"/>
      <c r="F38" s="3"/>
    </row>
    <row r="39" spans="2:9" ht="64.5" customHeight="1">
      <c r="B39" s="35" t="s">
        <v>46</v>
      </c>
      <c r="C39" s="9">
        <v>0</v>
      </c>
      <c r="D39" s="10" t="s">
        <v>8</v>
      </c>
      <c r="E39" s="9">
        <f>SUM('Elven Troepen'!G65:G71)</f>
        <v>0</v>
      </c>
      <c r="F39" s="10" t="s">
        <v>3</v>
      </c>
      <c r="G39" s="9">
        <f>C39*E39</f>
        <v>0</v>
      </c>
    </row>
    <row r="40" spans="2:9" ht="66.75" customHeight="1">
      <c r="B40" s="35" t="s">
        <v>58</v>
      </c>
      <c r="C40" s="9">
        <v>144</v>
      </c>
      <c r="D40" s="10" t="s">
        <v>8</v>
      </c>
      <c r="E40" s="9">
        <f>SUM('Elven Troepen'!G41:G47)</f>
        <v>0</v>
      </c>
      <c r="F40" s="10" t="s">
        <v>3</v>
      </c>
      <c r="G40" s="9">
        <f t="shared" ref="G40:G42" si="7">C40*E40</f>
        <v>0</v>
      </c>
    </row>
    <row r="41" spans="2:9" ht="63.75" customHeight="1">
      <c r="B41" s="35" t="s">
        <v>49</v>
      </c>
      <c r="C41" s="9">
        <v>144</v>
      </c>
      <c r="D41" s="10" t="s">
        <v>8</v>
      </c>
      <c r="E41" s="9">
        <f>SUM('Elven Troepen'!G49:G55)</f>
        <v>0</v>
      </c>
      <c r="F41" s="10" t="s">
        <v>3</v>
      </c>
      <c r="G41" s="9">
        <f t="shared" si="7"/>
        <v>0</v>
      </c>
    </row>
    <row r="42" spans="2:9" ht="66" customHeight="1">
      <c r="B42" s="35" t="s">
        <v>59</v>
      </c>
      <c r="C42" s="9">
        <v>144</v>
      </c>
      <c r="D42" s="10" t="s">
        <v>8</v>
      </c>
      <c r="E42" s="9">
        <f>SUM('Elven Troepen'!G57:G63)</f>
        <v>0</v>
      </c>
      <c r="F42" s="17" t="s">
        <v>3</v>
      </c>
      <c r="G42" s="9">
        <f t="shared" si="7"/>
        <v>0</v>
      </c>
    </row>
    <row r="43" spans="2:9">
      <c r="B43" s="36"/>
      <c r="D43" s="7"/>
      <c r="F43" s="13"/>
      <c r="G43" s="14"/>
    </row>
    <row r="44" spans="2:9">
      <c r="B44" s="36"/>
      <c r="D44" s="7"/>
      <c r="F44" s="13"/>
      <c r="G44" s="11"/>
    </row>
    <row r="45" spans="2:9">
      <c r="B45" s="31" t="s">
        <v>42</v>
      </c>
      <c r="D45" s="7"/>
      <c r="F45" s="13"/>
    </row>
    <row r="46" spans="2:9">
      <c r="B46" s="36"/>
      <c r="D46" s="7"/>
      <c r="F46" s="13"/>
    </row>
    <row r="47" spans="2:9" ht="46.5" customHeight="1">
      <c r="B47" s="20" t="s">
        <v>60</v>
      </c>
      <c r="C47" s="9">
        <v>10</v>
      </c>
      <c r="D47" s="10" t="s">
        <v>8</v>
      </c>
      <c r="E47" s="9">
        <f>SUM('Elven Troepen'!N41:N49)</f>
        <v>0</v>
      </c>
      <c r="F47" s="17" t="s">
        <v>3</v>
      </c>
      <c r="G47" s="9">
        <f>C47*E47</f>
        <v>0</v>
      </c>
    </row>
    <row r="48" spans="2:9" ht="48.75" customHeight="1">
      <c r="B48" s="20" t="s">
        <v>61</v>
      </c>
      <c r="C48" s="9">
        <v>0</v>
      </c>
      <c r="D48" s="10" t="s">
        <v>8</v>
      </c>
      <c r="E48" s="9">
        <f>SUM('Elven Troepen'!N51:N59)</f>
        <v>0</v>
      </c>
      <c r="F48" s="17" t="s">
        <v>3</v>
      </c>
      <c r="G48" s="9">
        <f t="shared" ref="G48:G51" si="8">C48*E48</f>
        <v>0</v>
      </c>
      <c r="H48" s="11"/>
    </row>
    <row r="49" spans="2:8" ht="48.75" customHeight="1">
      <c r="B49" s="20" t="s">
        <v>62</v>
      </c>
      <c r="C49" s="9">
        <v>100</v>
      </c>
      <c r="D49" s="10" t="s">
        <v>8</v>
      </c>
      <c r="E49" s="9">
        <f>SUM('Elven Troepen'!N61:N69)</f>
        <v>0</v>
      </c>
      <c r="F49" s="17" t="s">
        <v>3</v>
      </c>
      <c r="G49" s="9">
        <f t="shared" si="8"/>
        <v>0</v>
      </c>
      <c r="H49" s="11"/>
    </row>
    <row r="50" spans="2:8" ht="47.25" customHeight="1">
      <c r="B50" s="20" t="s">
        <v>63</v>
      </c>
      <c r="C50" s="9">
        <v>100</v>
      </c>
      <c r="D50" s="10" t="s">
        <v>8</v>
      </c>
      <c r="E50" s="9">
        <f>SUM('Elven Troepen'!U41:U49)</f>
        <v>0</v>
      </c>
      <c r="F50" s="17" t="s">
        <v>3</v>
      </c>
      <c r="G50" s="9">
        <f t="shared" si="8"/>
        <v>0</v>
      </c>
      <c r="H50" s="11"/>
    </row>
    <row r="51" spans="2:8" ht="48.75" customHeight="1">
      <c r="B51" s="20" t="s">
        <v>64</v>
      </c>
      <c r="C51" s="9">
        <v>100</v>
      </c>
      <c r="D51" s="10" t="s">
        <v>8</v>
      </c>
      <c r="E51" s="9">
        <f>SUM('Elven Troepen'!U51:U59)</f>
        <v>0</v>
      </c>
      <c r="F51" s="17" t="s">
        <v>3</v>
      </c>
      <c r="G51" s="9">
        <f t="shared" si="8"/>
        <v>0</v>
      </c>
      <c r="H51" s="11" t="s">
        <v>36</v>
      </c>
    </row>
    <row r="52" spans="2:8">
      <c r="G52" s="26">
        <f>G51+G50+G49+G48+G47+G42+G41+G40+G39+G35+G34+G33+G32+G28+G27+G26+G25+G21+G20+G19+G18+G14+G13+G12+G11</f>
        <v>0</v>
      </c>
    </row>
  </sheetData>
  <mergeCells count="3">
    <mergeCell ref="L2:N2"/>
    <mergeCell ref="E4:F4"/>
    <mergeCell ref="H4:I4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AG85"/>
  <sheetViews>
    <sheetView showGridLines="0" topLeftCell="A13" zoomScale="55" zoomScaleNormal="55" workbookViewId="0">
      <selection activeCell="L68" sqref="L65:L68"/>
    </sheetView>
  </sheetViews>
  <sheetFormatPr defaultRowHeight="14.25"/>
  <cols>
    <col min="1" max="1" width="9.140625" style="6"/>
    <col min="2" max="2" width="40.42578125" style="6" bestFit="1" customWidth="1"/>
    <col min="3" max="3" width="23" style="6" customWidth="1"/>
    <col min="4" max="4" width="3.28515625" style="6" bestFit="1" customWidth="1"/>
    <col min="5" max="5" width="26.42578125" style="6" bestFit="1" customWidth="1"/>
    <col min="6" max="6" width="2.7109375" style="6" bestFit="1" customWidth="1"/>
    <col min="7" max="7" width="9.7109375" style="6" bestFit="1" customWidth="1"/>
    <col min="8" max="8" width="9.140625" style="6"/>
    <col min="9" max="9" width="39.140625" style="6" bestFit="1" customWidth="1"/>
    <col min="10" max="10" width="23" style="6" customWidth="1"/>
    <col min="11" max="11" width="3.28515625" style="6" bestFit="1" customWidth="1"/>
    <col min="12" max="12" width="26.42578125" style="6" bestFit="1" customWidth="1"/>
    <col min="13" max="13" width="2.7109375" style="6" bestFit="1" customWidth="1"/>
    <col min="14" max="14" width="12" style="6" customWidth="1"/>
    <col min="15" max="15" width="13.85546875" style="6" customWidth="1"/>
    <col min="16" max="16" width="36.5703125" style="6" bestFit="1" customWidth="1"/>
    <col min="17" max="17" width="23" style="6" bestFit="1" customWidth="1"/>
    <col min="18" max="18" width="3.28515625" style="6" bestFit="1" customWidth="1"/>
    <col min="19" max="19" width="26.42578125" style="6" bestFit="1" customWidth="1"/>
    <col min="20" max="20" width="2.7109375" style="6" bestFit="1" customWidth="1"/>
    <col min="21" max="21" width="12.42578125" style="6" customWidth="1"/>
    <col min="22" max="22" width="9.140625" style="6"/>
    <col min="23" max="23" width="33.7109375" style="6" bestFit="1" customWidth="1"/>
    <col min="24" max="24" width="23" style="6" bestFit="1" customWidth="1"/>
    <col min="25" max="25" width="3.28515625" style="6" bestFit="1" customWidth="1"/>
    <col min="26" max="26" width="26.42578125" style="6" bestFit="1" customWidth="1"/>
    <col min="27" max="27" width="2.7109375" style="6" bestFit="1" customWidth="1"/>
    <col min="28" max="28" width="10.5703125" style="6" customWidth="1"/>
    <col min="29" max="29" width="8.85546875" style="6" customWidth="1"/>
    <col min="30" max="30" width="9" style="6" customWidth="1"/>
    <col min="31" max="33" width="9.140625" style="6" customWidth="1"/>
    <col min="34" max="16384" width="9.140625" style="6"/>
  </cols>
  <sheetData>
    <row r="3" spans="2:33" ht="46.5">
      <c r="B3" s="30" t="s">
        <v>4</v>
      </c>
    </row>
    <row r="5" spans="2:33" ht="26.25">
      <c r="B5" s="22" t="s">
        <v>6</v>
      </c>
      <c r="I5" s="22" t="s">
        <v>20</v>
      </c>
      <c r="P5" s="22" t="s">
        <v>70</v>
      </c>
      <c r="W5" s="22" t="s">
        <v>71</v>
      </c>
      <c r="AD5" s="22"/>
    </row>
    <row r="6" spans="2:33" ht="18.75">
      <c r="C6" s="29" t="s">
        <v>72</v>
      </c>
      <c r="E6" s="29" t="s">
        <v>73</v>
      </c>
      <c r="F6" s="29"/>
      <c r="I6" s="23"/>
      <c r="J6" s="29" t="s">
        <v>72</v>
      </c>
      <c r="L6" s="29" t="s">
        <v>73</v>
      </c>
      <c r="Q6" s="29" t="s">
        <v>72</v>
      </c>
      <c r="S6" s="29" t="s">
        <v>73</v>
      </c>
      <c r="X6" s="29" t="s">
        <v>72</v>
      </c>
      <c r="Z6" s="29" t="s">
        <v>73</v>
      </c>
      <c r="AD6" s="23"/>
      <c r="AE6" s="29"/>
      <c r="AG6" s="29"/>
    </row>
    <row r="7" spans="2:33" ht="18.75">
      <c r="B7" s="29" t="s">
        <v>13</v>
      </c>
      <c r="C7" s="6">
        <v>50</v>
      </c>
      <c r="D7" s="7" t="s">
        <v>8</v>
      </c>
      <c r="E7" s="28"/>
      <c r="F7" s="6" t="s">
        <v>3</v>
      </c>
      <c r="G7" s="6">
        <f>SUM(C7)*E7</f>
        <v>0</v>
      </c>
      <c r="I7" s="29" t="s">
        <v>74</v>
      </c>
      <c r="J7" s="6">
        <v>50</v>
      </c>
      <c r="K7" s="7" t="s">
        <v>8</v>
      </c>
      <c r="L7" s="28"/>
      <c r="M7" s="6" t="s">
        <v>3</v>
      </c>
      <c r="N7" s="6">
        <f>SUM(J7)*L7</f>
        <v>0</v>
      </c>
      <c r="P7" s="29" t="s">
        <v>75</v>
      </c>
      <c r="Q7" s="6">
        <v>50</v>
      </c>
      <c r="R7" s="7" t="s">
        <v>8</v>
      </c>
      <c r="S7" s="28"/>
      <c r="T7" s="6" t="s">
        <v>3</v>
      </c>
      <c r="U7" s="6">
        <f>SUM(Q7)*S7</f>
        <v>0</v>
      </c>
      <c r="W7" s="29" t="s">
        <v>45</v>
      </c>
      <c r="X7" s="6">
        <v>50</v>
      </c>
      <c r="Y7" s="7" t="s">
        <v>8</v>
      </c>
      <c r="Z7" s="28"/>
      <c r="AA7" s="6" t="s">
        <v>3</v>
      </c>
      <c r="AB7" s="6">
        <f>SUM(X7)*Z7</f>
        <v>0</v>
      </c>
      <c r="AD7" s="29"/>
      <c r="AF7" s="7"/>
    </row>
    <row r="8" spans="2:33" ht="18.75">
      <c r="B8" s="29"/>
      <c r="C8" s="6">
        <v>100</v>
      </c>
      <c r="D8" s="7" t="s">
        <v>8</v>
      </c>
      <c r="E8" s="28"/>
      <c r="F8" s="6" t="s">
        <v>3</v>
      </c>
      <c r="G8" s="6">
        <f t="shared" ref="G8:G9" si="0">SUM(C8)*E8</f>
        <v>0</v>
      </c>
      <c r="I8" s="29"/>
      <c r="J8" s="6">
        <v>100</v>
      </c>
      <c r="K8" s="7" t="s">
        <v>8</v>
      </c>
      <c r="L8" s="28"/>
      <c r="M8" s="6" t="s">
        <v>3</v>
      </c>
      <c r="N8" s="6">
        <f t="shared" ref="N8:N13" si="1">SUM(J8)*L8</f>
        <v>0</v>
      </c>
      <c r="P8" s="29"/>
      <c r="Q8" s="6">
        <v>100</v>
      </c>
      <c r="R8" s="7" t="s">
        <v>8</v>
      </c>
      <c r="S8" s="28"/>
      <c r="T8" s="6" t="s">
        <v>3</v>
      </c>
      <c r="U8" s="6">
        <f t="shared" ref="U8:U13" si="2">SUM(Q8)*S8</f>
        <v>0</v>
      </c>
      <c r="W8" s="29"/>
      <c r="X8" s="6">
        <v>100</v>
      </c>
      <c r="Y8" s="7" t="s">
        <v>8</v>
      </c>
      <c r="Z8" s="28"/>
      <c r="AA8" s="6" t="s">
        <v>3</v>
      </c>
      <c r="AB8" s="6">
        <f t="shared" ref="AB8:AB13" si="3">SUM(X8)*Z8</f>
        <v>0</v>
      </c>
      <c r="AD8" s="29"/>
      <c r="AF8" s="7"/>
    </row>
    <row r="9" spans="2:33" ht="18.75">
      <c r="B9" s="29"/>
      <c r="C9" s="6">
        <v>200</v>
      </c>
      <c r="D9" s="7" t="s">
        <v>8</v>
      </c>
      <c r="E9" s="28"/>
      <c r="F9" s="6" t="s">
        <v>3</v>
      </c>
      <c r="G9" s="6">
        <f t="shared" si="0"/>
        <v>0</v>
      </c>
      <c r="I9" s="29"/>
      <c r="J9" s="6">
        <v>200</v>
      </c>
      <c r="K9" s="7" t="s">
        <v>8</v>
      </c>
      <c r="L9" s="28"/>
      <c r="M9" s="6" t="s">
        <v>3</v>
      </c>
      <c r="N9" s="6">
        <f t="shared" si="1"/>
        <v>0</v>
      </c>
      <c r="P9" s="29"/>
      <c r="Q9" s="6">
        <v>200</v>
      </c>
      <c r="R9" s="7" t="s">
        <v>8</v>
      </c>
      <c r="S9" s="28"/>
      <c r="T9" s="6" t="s">
        <v>3</v>
      </c>
      <c r="U9" s="6">
        <f t="shared" si="2"/>
        <v>0</v>
      </c>
      <c r="W9" s="29"/>
      <c r="X9" s="6">
        <v>200</v>
      </c>
      <c r="Y9" s="7" t="s">
        <v>8</v>
      </c>
      <c r="Z9" s="28"/>
      <c r="AA9" s="6" t="s">
        <v>3</v>
      </c>
      <c r="AB9" s="6">
        <f t="shared" si="3"/>
        <v>0</v>
      </c>
      <c r="AD9" s="29"/>
      <c r="AF9" s="7"/>
    </row>
    <row r="10" spans="2:33" ht="18.75">
      <c r="B10" s="29"/>
      <c r="C10" s="6">
        <v>300</v>
      </c>
      <c r="D10" s="7" t="s">
        <v>8</v>
      </c>
      <c r="E10" s="28"/>
      <c r="F10" s="6" t="s">
        <v>3</v>
      </c>
      <c r="G10" s="6">
        <f t="shared" ref="G10:G37" si="4">SUM(C10)*E10</f>
        <v>0</v>
      </c>
      <c r="I10" s="29"/>
      <c r="J10" s="6">
        <v>300</v>
      </c>
      <c r="K10" s="7" t="s">
        <v>8</v>
      </c>
      <c r="L10" s="28"/>
      <c r="M10" s="6" t="s">
        <v>3</v>
      </c>
      <c r="N10" s="6">
        <f t="shared" si="1"/>
        <v>0</v>
      </c>
      <c r="P10" s="29"/>
      <c r="Q10" s="6">
        <v>300</v>
      </c>
      <c r="R10" s="7" t="s">
        <v>8</v>
      </c>
      <c r="S10" s="28"/>
      <c r="T10" s="6" t="s">
        <v>3</v>
      </c>
      <c r="U10" s="6">
        <f t="shared" si="2"/>
        <v>0</v>
      </c>
      <c r="W10" s="29"/>
      <c r="X10" s="6">
        <v>300</v>
      </c>
      <c r="Y10" s="7" t="s">
        <v>8</v>
      </c>
      <c r="Z10" s="28"/>
      <c r="AA10" s="6" t="s">
        <v>3</v>
      </c>
      <c r="AB10" s="6">
        <f t="shared" si="3"/>
        <v>0</v>
      </c>
      <c r="AD10" s="29"/>
      <c r="AF10" s="7"/>
    </row>
    <row r="11" spans="2:33" ht="18.75">
      <c r="B11" s="29"/>
      <c r="C11" s="6">
        <v>500</v>
      </c>
      <c r="D11" s="7" t="s">
        <v>8</v>
      </c>
      <c r="E11" s="28"/>
      <c r="F11" s="6" t="s">
        <v>3</v>
      </c>
      <c r="G11" s="6">
        <f t="shared" si="4"/>
        <v>0</v>
      </c>
      <c r="I11" s="29"/>
      <c r="J11" s="6">
        <v>500</v>
      </c>
      <c r="K11" s="7" t="s">
        <v>8</v>
      </c>
      <c r="L11" s="28"/>
      <c r="M11" s="6" t="s">
        <v>3</v>
      </c>
      <c r="N11" s="6">
        <f t="shared" si="1"/>
        <v>0</v>
      </c>
      <c r="P11" s="29"/>
      <c r="Q11" s="6">
        <v>500</v>
      </c>
      <c r="R11" s="7" t="s">
        <v>8</v>
      </c>
      <c r="S11" s="28"/>
      <c r="T11" s="6" t="s">
        <v>3</v>
      </c>
      <c r="U11" s="6">
        <f t="shared" si="2"/>
        <v>0</v>
      </c>
      <c r="W11" s="29"/>
      <c r="X11" s="6">
        <v>500</v>
      </c>
      <c r="Y11" s="7" t="s">
        <v>8</v>
      </c>
      <c r="Z11" s="28"/>
      <c r="AA11" s="6" t="s">
        <v>3</v>
      </c>
      <c r="AB11" s="6">
        <f t="shared" si="3"/>
        <v>0</v>
      </c>
      <c r="AD11" s="29"/>
      <c r="AF11" s="7"/>
    </row>
    <row r="12" spans="2:33" ht="18.75">
      <c r="B12" s="29"/>
      <c r="C12" s="6">
        <v>1000</v>
      </c>
      <c r="D12" s="7" t="s">
        <v>8</v>
      </c>
      <c r="E12" s="28"/>
      <c r="F12" s="6" t="s">
        <v>3</v>
      </c>
      <c r="G12" s="6">
        <f t="shared" si="4"/>
        <v>0</v>
      </c>
      <c r="I12" s="29"/>
      <c r="J12" s="6">
        <v>1000</v>
      </c>
      <c r="K12" s="7" t="s">
        <v>8</v>
      </c>
      <c r="L12" s="28"/>
      <c r="M12" s="6" t="s">
        <v>3</v>
      </c>
      <c r="N12" s="6">
        <f t="shared" si="1"/>
        <v>0</v>
      </c>
      <c r="P12" s="29"/>
      <c r="Q12" s="6">
        <v>1000</v>
      </c>
      <c r="R12" s="7" t="s">
        <v>8</v>
      </c>
      <c r="S12" s="28"/>
      <c r="T12" s="6" t="s">
        <v>3</v>
      </c>
      <c r="U12" s="6">
        <f t="shared" si="2"/>
        <v>0</v>
      </c>
      <c r="W12" s="29"/>
      <c r="X12" s="6">
        <v>1000</v>
      </c>
      <c r="Y12" s="7" t="s">
        <v>8</v>
      </c>
      <c r="Z12" s="28"/>
      <c r="AA12" s="6" t="s">
        <v>3</v>
      </c>
      <c r="AB12" s="6">
        <f t="shared" si="3"/>
        <v>0</v>
      </c>
      <c r="AD12" s="29"/>
      <c r="AF12" s="7"/>
    </row>
    <row r="13" spans="2:33" ht="18.75">
      <c r="B13" s="29"/>
      <c r="C13" s="6">
        <v>10000</v>
      </c>
      <c r="D13" s="7" t="s">
        <v>8</v>
      </c>
      <c r="E13" s="28"/>
      <c r="F13" s="6" t="s">
        <v>3</v>
      </c>
      <c r="G13" s="6">
        <f t="shared" si="4"/>
        <v>0</v>
      </c>
      <c r="I13" s="29"/>
      <c r="J13" s="6">
        <v>10000</v>
      </c>
      <c r="K13" s="7" t="s">
        <v>8</v>
      </c>
      <c r="L13" s="28"/>
      <c r="M13" s="6" t="s">
        <v>3</v>
      </c>
      <c r="N13" s="6">
        <f t="shared" si="1"/>
        <v>0</v>
      </c>
      <c r="P13" s="29"/>
      <c r="Q13" s="6">
        <v>10000</v>
      </c>
      <c r="R13" s="7" t="s">
        <v>8</v>
      </c>
      <c r="S13" s="28"/>
      <c r="T13" s="6" t="s">
        <v>3</v>
      </c>
      <c r="U13" s="6">
        <f t="shared" si="2"/>
        <v>0</v>
      </c>
      <c r="W13" s="29"/>
      <c r="X13" s="6">
        <v>10000</v>
      </c>
      <c r="Y13" s="7" t="s">
        <v>8</v>
      </c>
      <c r="Z13" s="28"/>
      <c r="AA13" s="6" t="s">
        <v>3</v>
      </c>
      <c r="AB13" s="6">
        <f t="shared" si="3"/>
        <v>0</v>
      </c>
      <c r="AD13" s="29"/>
      <c r="AF13" s="7"/>
    </row>
    <row r="14" spans="2:33" ht="18.75">
      <c r="B14" s="29"/>
      <c r="D14" s="7"/>
      <c r="I14" s="29"/>
      <c r="K14" s="7"/>
      <c r="P14" s="29"/>
      <c r="R14" s="7"/>
      <c r="W14" s="29"/>
      <c r="Y14" s="7"/>
      <c r="AD14" s="29"/>
      <c r="AF14" s="7"/>
    </row>
    <row r="15" spans="2:33" ht="18.75">
      <c r="B15" s="29" t="s">
        <v>47</v>
      </c>
      <c r="C15" s="6">
        <v>50</v>
      </c>
      <c r="D15" s="7" t="s">
        <v>8</v>
      </c>
      <c r="E15" s="28"/>
      <c r="F15" s="6" t="s">
        <v>3</v>
      </c>
      <c r="G15" s="6">
        <f t="shared" si="4"/>
        <v>0</v>
      </c>
      <c r="I15" s="29" t="s">
        <v>50</v>
      </c>
      <c r="J15" s="6">
        <v>50</v>
      </c>
      <c r="K15" s="7" t="s">
        <v>8</v>
      </c>
      <c r="L15" s="28"/>
      <c r="M15" s="6" t="s">
        <v>3</v>
      </c>
      <c r="N15" s="6">
        <f t="shared" ref="N15:N21" si="5">SUM(J15)*L15</f>
        <v>0</v>
      </c>
      <c r="P15" s="29" t="s">
        <v>76</v>
      </c>
      <c r="Q15" s="6">
        <v>50</v>
      </c>
      <c r="R15" s="7" t="s">
        <v>8</v>
      </c>
      <c r="S15" s="28"/>
      <c r="T15" s="6" t="s">
        <v>3</v>
      </c>
      <c r="U15" s="6">
        <f t="shared" ref="U15:U21" si="6">SUM(Q15)*S15</f>
        <v>0</v>
      </c>
      <c r="W15" s="29" t="s">
        <v>77</v>
      </c>
      <c r="X15" s="6">
        <v>50</v>
      </c>
      <c r="Y15" s="7" t="s">
        <v>8</v>
      </c>
      <c r="Z15" s="28"/>
      <c r="AA15" s="6" t="s">
        <v>3</v>
      </c>
      <c r="AB15" s="6">
        <f t="shared" ref="AB15:AB21" si="7">SUM(X15)*Z15</f>
        <v>0</v>
      </c>
      <c r="AD15" s="29"/>
      <c r="AF15" s="7"/>
    </row>
    <row r="16" spans="2:33" ht="18.75">
      <c r="B16" s="29"/>
      <c r="C16" s="6">
        <v>100</v>
      </c>
      <c r="D16" s="7" t="s">
        <v>8</v>
      </c>
      <c r="E16" s="28"/>
      <c r="F16" s="6" t="s">
        <v>3</v>
      </c>
      <c r="G16" s="6">
        <f t="shared" si="4"/>
        <v>0</v>
      </c>
      <c r="I16" s="29"/>
      <c r="J16" s="6">
        <v>100</v>
      </c>
      <c r="K16" s="7" t="s">
        <v>8</v>
      </c>
      <c r="L16" s="28"/>
      <c r="M16" s="6" t="s">
        <v>3</v>
      </c>
      <c r="N16" s="6">
        <f t="shared" si="5"/>
        <v>0</v>
      </c>
      <c r="P16" s="29"/>
      <c r="Q16" s="6">
        <v>100</v>
      </c>
      <c r="R16" s="7" t="s">
        <v>8</v>
      </c>
      <c r="S16" s="28"/>
      <c r="T16" s="6" t="s">
        <v>3</v>
      </c>
      <c r="U16" s="6">
        <f t="shared" si="6"/>
        <v>0</v>
      </c>
      <c r="W16" s="29"/>
      <c r="X16" s="6">
        <v>100</v>
      </c>
      <c r="Y16" s="7" t="s">
        <v>8</v>
      </c>
      <c r="Z16" s="28"/>
      <c r="AA16" s="6" t="s">
        <v>3</v>
      </c>
      <c r="AB16" s="6">
        <f t="shared" si="7"/>
        <v>0</v>
      </c>
      <c r="AD16" s="29"/>
      <c r="AF16" s="7"/>
    </row>
    <row r="17" spans="2:32" ht="18.75">
      <c r="B17" s="29"/>
      <c r="C17" s="6">
        <v>200</v>
      </c>
      <c r="D17" s="7" t="s">
        <v>8</v>
      </c>
      <c r="E17" s="28"/>
      <c r="F17" s="6" t="s">
        <v>3</v>
      </c>
      <c r="G17" s="6">
        <f t="shared" si="4"/>
        <v>0</v>
      </c>
      <c r="I17" s="29"/>
      <c r="J17" s="6">
        <v>200</v>
      </c>
      <c r="K17" s="7" t="s">
        <v>8</v>
      </c>
      <c r="L17" s="28"/>
      <c r="M17" s="6" t="s">
        <v>3</v>
      </c>
      <c r="N17" s="6">
        <f t="shared" si="5"/>
        <v>0</v>
      </c>
      <c r="P17" s="29"/>
      <c r="Q17" s="6">
        <v>200</v>
      </c>
      <c r="R17" s="7" t="s">
        <v>8</v>
      </c>
      <c r="S17" s="28"/>
      <c r="T17" s="6" t="s">
        <v>3</v>
      </c>
      <c r="U17" s="6">
        <f t="shared" si="6"/>
        <v>0</v>
      </c>
      <c r="W17" s="29"/>
      <c r="X17" s="6">
        <v>200</v>
      </c>
      <c r="Y17" s="7" t="s">
        <v>8</v>
      </c>
      <c r="Z17" s="28"/>
      <c r="AA17" s="6" t="s">
        <v>3</v>
      </c>
      <c r="AB17" s="6">
        <f t="shared" si="7"/>
        <v>0</v>
      </c>
      <c r="AD17" s="29"/>
      <c r="AF17" s="7"/>
    </row>
    <row r="18" spans="2:32" ht="18.75">
      <c r="B18" s="29"/>
      <c r="C18" s="6">
        <v>300</v>
      </c>
      <c r="D18" s="7" t="s">
        <v>8</v>
      </c>
      <c r="E18" s="28"/>
      <c r="F18" s="6" t="s">
        <v>3</v>
      </c>
      <c r="G18" s="6">
        <f t="shared" si="4"/>
        <v>0</v>
      </c>
      <c r="I18" s="29"/>
      <c r="J18" s="6">
        <v>300</v>
      </c>
      <c r="K18" s="7" t="s">
        <v>8</v>
      </c>
      <c r="L18" s="28"/>
      <c r="M18" s="6" t="s">
        <v>3</v>
      </c>
      <c r="N18" s="6">
        <f t="shared" si="5"/>
        <v>0</v>
      </c>
      <c r="P18" s="29"/>
      <c r="Q18" s="6">
        <v>300</v>
      </c>
      <c r="R18" s="7" t="s">
        <v>8</v>
      </c>
      <c r="S18" s="28"/>
      <c r="T18" s="6" t="s">
        <v>3</v>
      </c>
      <c r="U18" s="6">
        <f t="shared" si="6"/>
        <v>0</v>
      </c>
      <c r="W18" s="29"/>
      <c r="X18" s="6">
        <v>300</v>
      </c>
      <c r="Y18" s="7" t="s">
        <v>8</v>
      </c>
      <c r="Z18" s="28"/>
      <c r="AA18" s="6" t="s">
        <v>3</v>
      </c>
      <c r="AB18" s="6">
        <f t="shared" si="7"/>
        <v>0</v>
      </c>
      <c r="AD18" s="29"/>
      <c r="AF18" s="7"/>
    </row>
    <row r="19" spans="2:32" ht="18.75">
      <c r="B19" s="29"/>
      <c r="C19" s="6">
        <v>500</v>
      </c>
      <c r="D19" s="7" t="s">
        <v>8</v>
      </c>
      <c r="E19" s="28"/>
      <c r="F19" s="6" t="s">
        <v>3</v>
      </c>
      <c r="G19" s="6">
        <f t="shared" si="4"/>
        <v>0</v>
      </c>
      <c r="I19" s="29"/>
      <c r="J19" s="6">
        <v>500</v>
      </c>
      <c r="K19" s="7" t="s">
        <v>8</v>
      </c>
      <c r="L19" s="28"/>
      <c r="M19" s="6" t="s">
        <v>3</v>
      </c>
      <c r="N19" s="6">
        <f t="shared" si="5"/>
        <v>0</v>
      </c>
      <c r="P19" s="29"/>
      <c r="Q19" s="6">
        <v>500</v>
      </c>
      <c r="R19" s="7" t="s">
        <v>8</v>
      </c>
      <c r="S19" s="28"/>
      <c r="T19" s="6" t="s">
        <v>3</v>
      </c>
      <c r="U19" s="6">
        <f t="shared" si="6"/>
        <v>0</v>
      </c>
      <c r="W19" s="29"/>
      <c r="X19" s="6">
        <v>500</v>
      </c>
      <c r="Y19" s="7" t="s">
        <v>8</v>
      </c>
      <c r="Z19" s="28"/>
      <c r="AA19" s="6" t="s">
        <v>3</v>
      </c>
      <c r="AB19" s="6">
        <f t="shared" si="7"/>
        <v>0</v>
      </c>
      <c r="AD19" s="29"/>
      <c r="AF19" s="7"/>
    </row>
    <row r="20" spans="2:32" ht="18.75">
      <c r="B20" s="29"/>
      <c r="C20" s="6">
        <v>1000</v>
      </c>
      <c r="D20" s="7" t="s">
        <v>8</v>
      </c>
      <c r="E20" s="28"/>
      <c r="F20" s="6" t="s">
        <v>3</v>
      </c>
      <c r="G20" s="6">
        <f t="shared" si="4"/>
        <v>0</v>
      </c>
      <c r="I20" s="29"/>
      <c r="J20" s="6">
        <v>1000</v>
      </c>
      <c r="K20" s="7" t="s">
        <v>8</v>
      </c>
      <c r="L20" s="28"/>
      <c r="M20" s="6" t="s">
        <v>3</v>
      </c>
      <c r="N20" s="6">
        <f t="shared" si="5"/>
        <v>0</v>
      </c>
      <c r="P20" s="29"/>
      <c r="Q20" s="6">
        <v>1000</v>
      </c>
      <c r="R20" s="7" t="s">
        <v>8</v>
      </c>
      <c r="S20" s="28"/>
      <c r="T20" s="6" t="s">
        <v>3</v>
      </c>
      <c r="U20" s="6">
        <f t="shared" si="6"/>
        <v>0</v>
      </c>
      <c r="W20" s="29"/>
      <c r="X20" s="6">
        <v>1000</v>
      </c>
      <c r="Y20" s="7" t="s">
        <v>8</v>
      </c>
      <c r="Z20" s="28"/>
      <c r="AA20" s="6" t="s">
        <v>3</v>
      </c>
      <c r="AB20" s="6">
        <f t="shared" si="7"/>
        <v>0</v>
      </c>
      <c r="AD20" s="29"/>
      <c r="AF20" s="7"/>
    </row>
    <row r="21" spans="2:32" ht="18.75">
      <c r="B21" s="29"/>
      <c r="C21" s="6">
        <v>10000</v>
      </c>
      <c r="D21" s="7" t="s">
        <v>8</v>
      </c>
      <c r="E21" s="28"/>
      <c r="F21" s="6" t="s">
        <v>3</v>
      </c>
      <c r="G21" s="6">
        <f t="shared" si="4"/>
        <v>0</v>
      </c>
      <c r="I21" s="29"/>
      <c r="J21" s="6">
        <v>10000</v>
      </c>
      <c r="K21" s="7" t="s">
        <v>8</v>
      </c>
      <c r="L21" s="28"/>
      <c r="M21" s="6" t="s">
        <v>3</v>
      </c>
      <c r="N21" s="6">
        <f t="shared" si="5"/>
        <v>0</v>
      </c>
      <c r="P21" s="29"/>
      <c r="Q21" s="6">
        <v>10000</v>
      </c>
      <c r="R21" s="7" t="s">
        <v>8</v>
      </c>
      <c r="S21" s="28"/>
      <c r="T21" s="6" t="s">
        <v>3</v>
      </c>
      <c r="U21" s="6">
        <f t="shared" si="6"/>
        <v>0</v>
      </c>
      <c r="W21" s="29"/>
      <c r="X21" s="6">
        <v>10000</v>
      </c>
      <c r="Y21" s="7" t="s">
        <v>8</v>
      </c>
      <c r="Z21" s="28"/>
      <c r="AA21" s="6" t="s">
        <v>3</v>
      </c>
      <c r="AB21" s="6">
        <f t="shared" si="7"/>
        <v>0</v>
      </c>
      <c r="AD21" s="29"/>
      <c r="AF21" s="7"/>
    </row>
    <row r="22" spans="2:32" ht="18.75">
      <c r="B22" s="29"/>
      <c r="D22" s="7"/>
      <c r="I22" s="29"/>
      <c r="K22" s="7"/>
      <c r="P22" s="29"/>
      <c r="R22" s="7"/>
      <c r="W22" s="29"/>
      <c r="Y22" s="7"/>
      <c r="AD22" s="29"/>
      <c r="AF22" s="7"/>
    </row>
    <row r="23" spans="2:32" ht="18.75">
      <c r="B23" s="29" t="s">
        <v>48</v>
      </c>
      <c r="C23" s="6">
        <v>50</v>
      </c>
      <c r="D23" s="7" t="s">
        <v>8</v>
      </c>
      <c r="E23" s="28"/>
      <c r="F23" s="6" t="s">
        <v>3</v>
      </c>
      <c r="G23" s="6">
        <f t="shared" si="4"/>
        <v>0</v>
      </c>
      <c r="I23" s="29" t="s">
        <v>51</v>
      </c>
      <c r="J23" s="6">
        <v>50</v>
      </c>
      <c r="K23" s="7" t="s">
        <v>8</v>
      </c>
      <c r="L23" s="28"/>
      <c r="M23" s="6" t="s">
        <v>3</v>
      </c>
      <c r="N23" s="6">
        <f t="shared" ref="N23:N29" si="8">SUM(J23)*L23</f>
        <v>0</v>
      </c>
      <c r="P23" s="29" t="s">
        <v>34</v>
      </c>
      <c r="Q23" s="6">
        <v>50</v>
      </c>
      <c r="R23" s="7" t="s">
        <v>8</v>
      </c>
      <c r="S23" s="28"/>
      <c r="T23" s="6" t="s">
        <v>3</v>
      </c>
      <c r="U23" s="6">
        <f t="shared" ref="U23:U29" si="9">SUM(Q23)*S23</f>
        <v>0</v>
      </c>
      <c r="W23" s="29" t="s">
        <v>102</v>
      </c>
      <c r="X23" s="6">
        <v>50</v>
      </c>
      <c r="Y23" s="7" t="s">
        <v>8</v>
      </c>
      <c r="Z23" s="28"/>
      <c r="AA23" s="6" t="s">
        <v>3</v>
      </c>
      <c r="AB23" s="6">
        <f t="shared" ref="AB23:AB29" si="10">SUM(X23)*Z23</f>
        <v>0</v>
      </c>
      <c r="AD23" s="29"/>
      <c r="AF23" s="7"/>
    </row>
    <row r="24" spans="2:32" ht="18.75">
      <c r="B24" s="29"/>
      <c r="C24" s="6">
        <v>100</v>
      </c>
      <c r="D24" s="7" t="s">
        <v>8</v>
      </c>
      <c r="E24" s="28"/>
      <c r="F24" s="6" t="s">
        <v>3</v>
      </c>
      <c r="G24" s="6">
        <f t="shared" si="4"/>
        <v>0</v>
      </c>
      <c r="I24" s="29"/>
      <c r="J24" s="6">
        <v>100</v>
      </c>
      <c r="K24" s="7" t="s">
        <v>8</v>
      </c>
      <c r="L24" s="28"/>
      <c r="M24" s="6" t="s">
        <v>3</v>
      </c>
      <c r="N24" s="6">
        <f t="shared" si="8"/>
        <v>0</v>
      </c>
      <c r="P24" s="29"/>
      <c r="Q24" s="6">
        <v>100</v>
      </c>
      <c r="R24" s="7" t="s">
        <v>8</v>
      </c>
      <c r="S24" s="28"/>
      <c r="T24" s="6" t="s">
        <v>3</v>
      </c>
      <c r="U24" s="6">
        <f t="shared" si="9"/>
        <v>0</v>
      </c>
      <c r="W24" s="29"/>
      <c r="X24" s="6">
        <v>100</v>
      </c>
      <c r="Y24" s="7" t="s">
        <v>8</v>
      </c>
      <c r="Z24" s="28"/>
      <c r="AA24" s="6" t="s">
        <v>3</v>
      </c>
      <c r="AB24" s="6">
        <f t="shared" si="10"/>
        <v>0</v>
      </c>
      <c r="AD24" s="29"/>
      <c r="AF24" s="7"/>
    </row>
    <row r="25" spans="2:32" ht="18.75">
      <c r="B25" s="29"/>
      <c r="C25" s="6">
        <v>200</v>
      </c>
      <c r="D25" s="7" t="s">
        <v>8</v>
      </c>
      <c r="E25" s="28"/>
      <c r="F25" s="6" t="s">
        <v>3</v>
      </c>
      <c r="G25" s="6">
        <f t="shared" si="4"/>
        <v>0</v>
      </c>
      <c r="I25" s="29"/>
      <c r="J25" s="6">
        <v>200</v>
      </c>
      <c r="K25" s="7" t="s">
        <v>8</v>
      </c>
      <c r="L25" s="28"/>
      <c r="M25" s="6" t="s">
        <v>3</v>
      </c>
      <c r="N25" s="6">
        <f t="shared" si="8"/>
        <v>0</v>
      </c>
      <c r="P25" s="29"/>
      <c r="Q25" s="6">
        <v>200</v>
      </c>
      <c r="R25" s="7" t="s">
        <v>8</v>
      </c>
      <c r="S25" s="28"/>
      <c r="T25" s="6" t="s">
        <v>3</v>
      </c>
      <c r="U25" s="6">
        <f t="shared" si="9"/>
        <v>0</v>
      </c>
      <c r="W25" s="29"/>
      <c r="X25" s="6">
        <v>200</v>
      </c>
      <c r="Y25" s="7" t="s">
        <v>8</v>
      </c>
      <c r="Z25" s="28"/>
      <c r="AA25" s="6" t="s">
        <v>3</v>
      </c>
      <c r="AB25" s="6">
        <f t="shared" si="10"/>
        <v>0</v>
      </c>
      <c r="AD25" s="29"/>
      <c r="AF25" s="7"/>
    </row>
    <row r="26" spans="2:32" ht="18.75">
      <c r="B26" s="29"/>
      <c r="C26" s="6">
        <v>300</v>
      </c>
      <c r="D26" s="7" t="s">
        <v>8</v>
      </c>
      <c r="E26" s="28"/>
      <c r="F26" s="6" t="s">
        <v>3</v>
      </c>
      <c r="G26" s="6">
        <f t="shared" si="4"/>
        <v>0</v>
      </c>
      <c r="I26" s="29"/>
      <c r="J26" s="6">
        <v>300</v>
      </c>
      <c r="K26" s="7" t="s">
        <v>8</v>
      </c>
      <c r="L26" s="28"/>
      <c r="M26" s="6" t="s">
        <v>3</v>
      </c>
      <c r="N26" s="6">
        <f t="shared" si="8"/>
        <v>0</v>
      </c>
      <c r="P26" s="29"/>
      <c r="Q26" s="6">
        <v>300</v>
      </c>
      <c r="R26" s="7" t="s">
        <v>8</v>
      </c>
      <c r="S26" s="28"/>
      <c r="T26" s="6" t="s">
        <v>3</v>
      </c>
      <c r="U26" s="6">
        <f t="shared" si="9"/>
        <v>0</v>
      </c>
      <c r="W26" s="29"/>
      <c r="X26" s="6">
        <v>300</v>
      </c>
      <c r="Y26" s="7" t="s">
        <v>8</v>
      </c>
      <c r="Z26" s="28"/>
      <c r="AA26" s="6" t="s">
        <v>3</v>
      </c>
      <c r="AB26" s="6">
        <f t="shared" si="10"/>
        <v>0</v>
      </c>
      <c r="AD26" s="29"/>
      <c r="AF26" s="7"/>
    </row>
    <row r="27" spans="2:32" ht="18.75">
      <c r="B27" s="29"/>
      <c r="C27" s="6">
        <v>500</v>
      </c>
      <c r="D27" s="7" t="s">
        <v>8</v>
      </c>
      <c r="E27" s="28"/>
      <c r="F27" s="6" t="s">
        <v>3</v>
      </c>
      <c r="G27" s="6">
        <f t="shared" si="4"/>
        <v>0</v>
      </c>
      <c r="I27" s="29"/>
      <c r="J27" s="6">
        <v>500</v>
      </c>
      <c r="K27" s="7" t="s">
        <v>8</v>
      </c>
      <c r="L27" s="28"/>
      <c r="M27" s="6" t="s">
        <v>3</v>
      </c>
      <c r="N27" s="6">
        <f t="shared" si="8"/>
        <v>0</v>
      </c>
      <c r="P27" s="29"/>
      <c r="Q27" s="6">
        <v>500</v>
      </c>
      <c r="R27" s="7" t="s">
        <v>8</v>
      </c>
      <c r="S27" s="28"/>
      <c r="T27" s="6" t="s">
        <v>3</v>
      </c>
      <c r="U27" s="6">
        <f t="shared" si="9"/>
        <v>0</v>
      </c>
      <c r="W27" s="29"/>
      <c r="X27" s="6">
        <v>500</v>
      </c>
      <c r="Y27" s="7" t="s">
        <v>8</v>
      </c>
      <c r="Z27" s="28"/>
      <c r="AA27" s="6" t="s">
        <v>3</v>
      </c>
      <c r="AB27" s="6">
        <f t="shared" si="10"/>
        <v>0</v>
      </c>
      <c r="AD27" s="29"/>
      <c r="AF27" s="7"/>
    </row>
    <row r="28" spans="2:32" ht="18.75">
      <c r="B28" s="29"/>
      <c r="C28" s="6">
        <v>1000</v>
      </c>
      <c r="D28" s="7" t="s">
        <v>8</v>
      </c>
      <c r="E28" s="28"/>
      <c r="F28" s="6" t="s">
        <v>3</v>
      </c>
      <c r="G28" s="6">
        <f t="shared" si="4"/>
        <v>0</v>
      </c>
      <c r="I28" s="29"/>
      <c r="J28" s="6">
        <v>1000</v>
      </c>
      <c r="K28" s="7" t="s">
        <v>8</v>
      </c>
      <c r="L28" s="28"/>
      <c r="M28" s="6" t="s">
        <v>3</v>
      </c>
      <c r="N28" s="6">
        <f t="shared" si="8"/>
        <v>0</v>
      </c>
      <c r="P28" s="29"/>
      <c r="Q28" s="6">
        <v>1000</v>
      </c>
      <c r="R28" s="7" t="s">
        <v>8</v>
      </c>
      <c r="S28" s="28"/>
      <c r="T28" s="6" t="s">
        <v>3</v>
      </c>
      <c r="U28" s="6">
        <f t="shared" si="9"/>
        <v>0</v>
      </c>
      <c r="W28" s="29"/>
      <c r="X28" s="6">
        <v>1000</v>
      </c>
      <c r="Y28" s="7" t="s">
        <v>8</v>
      </c>
      <c r="Z28" s="28"/>
      <c r="AA28" s="6" t="s">
        <v>3</v>
      </c>
      <c r="AB28" s="6">
        <f t="shared" si="10"/>
        <v>0</v>
      </c>
      <c r="AD28" s="29"/>
      <c r="AF28" s="7"/>
    </row>
    <row r="29" spans="2:32" ht="18.75">
      <c r="B29" s="29"/>
      <c r="C29" s="6">
        <v>10000</v>
      </c>
      <c r="D29" s="7" t="s">
        <v>8</v>
      </c>
      <c r="E29" s="28"/>
      <c r="F29" s="6" t="s">
        <v>3</v>
      </c>
      <c r="G29" s="6">
        <f t="shared" si="4"/>
        <v>0</v>
      </c>
      <c r="I29" s="29"/>
      <c r="J29" s="6">
        <v>10000</v>
      </c>
      <c r="K29" s="7" t="s">
        <v>8</v>
      </c>
      <c r="L29" s="28"/>
      <c r="M29" s="6" t="s">
        <v>3</v>
      </c>
      <c r="N29" s="6">
        <f t="shared" si="8"/>
        <v>0</v>
      </c>
      <c r="P29" s="29"/>
      <c r="Q29" s="6">
        <v>10000</v>
      </c>
      <c r="R29" s="7" t="s">
        <v>8</v>
      </c>
      <c r="S29" s="28"/>
      <c r="T29" s="6" t="s">
        <v>3</v>
      </c>
      <c r="U29" s="6">
        <f t="shared" si="9"/>
        <v>0</v>
      </c>
      <c r="W29" s="29"/>
      <c r="X29" s="6">
        <v>10000</v>
      </c>
      <c r="Y29" s="7" t="s">
        <v>8</v>
      </c>
      <c r="Z29" s="28"/>
      <c r="AA29" s="6" t="s">
        <v>3</v>
      </c>
      <c r="AB29" s="6">
        <f t="shared" si="10"/>
        <v>0</v>
      </c>
      <c r="AD29" s="29"/>
      <c r="AF29" s="7"/>
    </row>
    <row r="30" spans="2:32" ht="18.75">
      <c r="B30" s="29"/>
      <c r="D30" s="7"/>
      <c r="I30" s="29"/>
      <c r="K30" s="7"/>
      <c r="P30" s="29"/>
      <c r="R30" s="7"/>
      <c r="W30" s="29"/>
      <c r="Y30" s="7"/>
      <c r="AD30" s="31"/>
      <c r="AF30" s="7"/>
    </row>
    <row r="31" spans="2:32" ht="18.75">
      <c r="B31" s="29" t="s">
        <v>49</v>
      </c>
      <c r="C31" s="6">
        <v>50</v>
      </c>
      <c r="D31" s="7" t="s">
        <v>8</v>
      </c>
      <c r="E31" s="28"/>
      <c r="F31" s="6" t="s">
        <v>3</v>
      </c>
      <c r="G31" s="6">
        <f t="shared" si="4"/>
        <v>0</v>
      </c>
      <c r="I31" s="29" t="s">
        <v>52</v>
      </c>
      <c r="J31" s="6">
        <v>50</v>
      </c>
      <c r="K31" s="7" t="s">
        <v>8</v>
      </c>
      <c r="L31" s="28"/>
      <c r="M31" s="6" t="s">
        <v>3</v>
      </c>
      <c r="N31" s="6">
        <f t="shared" ref="N31:N37" si="11">SUM(J31)*L31</f>
        <v>0</v>
      </c>
      <c r="P31" s="29" t="s">
        <v>54</v>
      </c>
      <c r="Q31" s="6">
        <v>50</v>
      </c>
      <c r="R31" s="7" t="s">
        <v>8</v>
      </c>
      <c r="S31" s="28"/>
      <c r="T31" s="6" t="s">
        <v>3</v>
      </c>
      <c r="U31" s="6">
        <f t="shared" ref="U31:U37" si="12">SUM(Q31)*S31</f>
        <v>0</v>
      </c>
      <c r="W31" s="29" t="s">
        <v>57</v>
      </c>
      <c r="X31" s="6">
        <v>50</v>
      </c>
      <c r="Y31" s="7" t="s">
        <v>8</v>
      </c>
      <c r="Z31" s="28"/>
      <c r="AA31" s="6" t="s">
        <v>3</v>
      </c>
      <c r="AB31" s="6">
        <f t="shared" ref="AB31:AB37" si="13">SUM(X31)*Z31</f>
        <v>0</v>
      </c>
      <c r="AD31" s="31"/>
      <c r="AF31" s="7"/>
    </row>
    <row r="32" spans="2:32" ht="18.75">
      <c r="B32" s="29"/>
      <c r="C32" s="6">
        <v>100</v>
      </c>
      <c r="D32" s="7" t="s">
        <v>8</v>
      </c>
      <c r="E32" s="28"/>
      <c r="F32" s="6" t="s">
        <v>3</v>
      </c>
      <c r="G32" s="6">
        <f t="shared" si="4"/>
        <v>0</v>
      </c>
      <c r="I32" s="29"/>
      <c r="J32" s="6">
        <v>100</v>
      </c>
      <c r="K32" s="7" t="s">
        <v>8</v>
      </c>
      <c r="L32" s="28"/>
      <c r="M32" s="6" t="s">
        <v>3</v>
      </c>
      <c r="N32" s="6">
        <f t="shared" si="11"/>
        <v>0</v>
      </c>
      <c r="P32" s="29"/>
      <c r="Q32" s="6">
        <v>100</v>
      </c>
      <c r="R32" s="7" t="s">
        <v>8</v>
      </c>
      <c r="S32" s="28"/>
      <c r="T32" s="6" t="s">
        <v>3</v>
      </c>
      <c r="U32" s="6">
        <f t="shared" si="12"/>
        <v>0</v>
      </c>
      <c r="W32" s="29"/>
      <c r="X32" s="6">
        <v>100</v>
      </c>
      <c r="Y32" s="7" t="s">
        <v>8</v>
      </c>
      <c r="Z32" s="28"/>
      <c r="AA32" s="6" t="s">
        <v>3</v>
      </c>
      <c r="AB32" s="6">
        <f t="shared" si="13"/>
        <v>0</v>
      </c>
      <c r="AD32" s="31"/>
      <c r="AF32" s="7"/>
    </row>
    <row r="33" spans="2:32" ht="18.75">
      <c r="B33" s="29"/>
      <c r="C33" s="6">
        <v>200</v>
      </c>
      <c r="D33" s="7" t="s">
        <v>8</v>
      </c>
      <c r="E33" s="28"/>
      <c r="F33" s="6" t="s">
        <v>3</v>
      </c>
      <c r="G33" s="6">
        <f t="shared" si="4"/>
        <v>0</v>
      </c>
      <c r="I33" s="29"/>
      <c r="J33" s="6">
        <v>200</v>
      </c>
      <c r="K33" s="7" t="s">
        <v>8</v>
      </c>
      <c r="L33" s="28"/>
      <c r="M33" s="6" t="s">
        <v>3</v>
      </c>
      <c r="N33" s="6">
        <f t="shared" si="11"/>
        <v>0</v>
      </c>
      <c r="P33" s="29"/>
      <c r="Q33" s="6">
        <v>200</v>
      </c>
      <c r="R33" s="7" t="s">
        <v>8</v>
      </c>
      <c r="S33" s="28"/>
      <c r="T33" s="6" t="s">
        <v>3</v>
      </c>
      <c r="U33" s="6">
        <f t="shared" si="12"/>
        <v>0</v>
      </c>
      <c r="W33" s="29"/>
      <c r="X33" s="6">
        <v>200</v>
      </c>
      <c r="Y33" s="7" t="s">
        <v>8</v>
      </c>
      <c r="Z33" s="28"/>
      <c r="AA33" s="6" t="s">
        <v>3</v>
      </c>
      <c r="AB33" s="6">
        <f t="shared" si="13"/>
        <v>0</v>
      </c>
      <c r="AD33" s="31"/>
      <c r="AF33" s="7"/>
    </row>
    <row r="34" spans="2:32" ht="18">
      <c r="B34" s="23"/>
      <c r="C34" s="6">
        <v>300</v>
      </c>
      <c r="D34" s="7" t="s">
        <v>8</v>
      </c>
      <c r="E34" s="28"/>
      <c r="F34" s="6" t="s">
        <v>3</v>
      </c>
      <c r="G34" s="6">
        <f t="shared" si="4"/>
        <v>0</v>
      </c>
      <c r="I34" s="23"/>
      <c r="J34" s="6">
        <v>300</v>
      </c>
      <c r="K34" s="7" t="s">
        <v>8</v>
      </c>
      <c r="L34" s="28"/>
      <c r="M34" s="6" t="s">
        <v>3</v>
      </c>
      <c r="N34" s="6">
        <f t="shared" si="11"/>
        <v>0</v>
      </c>
      <c r="P34" s="23"/>
      <c r="Q34" s="6">
        <v>300</v>
      </c>
      <c r="R34" s="7" t="s">
        <v>8</v>
      </c>
      <c r="S34" s="28"/>
      <c r="T34" s="6" t="s">
        <v>3</v>
      </c>
      <c r="U34" s="6">
        <f t="shared" si="12"/>
        <v>0</v>
      </c>
      <c r="W34" s="23"/>
      <c r="X34" s="6">
        <v>300</v>
      </c>
      <c r="Y34" s="7" t="s">
        <v>8</v>
      </c>
      <c r="Z34" s="28"/>
      <c r="AA34" s="6" t="s">
        <v>3</v>
      </c>
      <c r="AB34" s="6">
        <f t="shared" si="13"/>
        <v>0</v>
      </c>
      <c r="AF34" s="7"/>
    </row>
    <row r="35" spans="2:32" ht="18">
      <c r="B35" s="23"/>
      <c r="C35" s="6">
        <v>500</v>
      </c>
      <c r="D35" s="7" t="s">
        <v>8</v>
      </c>
      <c r="E35" s="28"/>
      <c r="F35" s="6" t="s">
        <v>3</v>
      </c>
      <c r="G35" s="6">
        <f t="shared" si="4"/>
        <v>0</v>
      </c>
      <c r="I35" s="23"/>
      <c r="J35" s="6">
        <v>500</v>
      </c>
      <c r="K35" s="7" t="s">
        <v>8</v>
      </c>
      <c r="L35" s="28"/>
      <c r="M35" s="6" t="s">
        <v>3</v>
      </c>
      <c r="N35" s="6">
        <f t="shared" si="11"/>
        <v>0</v>
      </c>
      <c r="P35" s="23"/>
      <c r="Q35" s="6">
        <v>500</v>
      </c>
      <c r="R35" s="7" t="s">
        <v>8</v>
      </c>
      <c r="S35" s="28"/>
      <c r="T35" s="6" t="s">
        <v>3</v>
      </c>
      <c r="U35" s="6">
        <f t="shared" si="12"/>
        <v>0</v>
      </c>
      <c r="W35" s="23"/>
      <c r="X35" s="6">
        <v>500</v>
      </c>
      <c r="Y35" s="7" t="s">
        <v>8</v>
      </c>
      <c r="Z35" s="28"/>
      <c r="AA35" s="6" t="s">
        <v>3</v>
      </c>
      <c r="AB35" s="6">
        <f t="shared" si="13"/>
        <v>0</v>
      </c>
      <c r="AF35" s="7"/>
    </row>
    <row r="36" spans="2:32" ht="18.75">
      <c r="B36" s="25"/>
      <c r="C36" s="6">
        <v>1000</v>
      </c>
      <c r="D36" s="7" t="s">
        <v>8</v>
      </c>
      <c r="E36" s="28"/>
      <c r="F36" s="6" t="s">
        <v>3</v>
      </c>
      <c r="G36" s="6">
        <f t="shared" si="4"/>
        <v>0</v>
      </c>
      <c r="I36" s="25"/>
      <c r="J36" s="6">
        <v>1000</v>
      </c>
      <c r="K36" s="7" t="s">
        <v>8</v>
      </c>
      <c r="L36" s="28"/>
      <c r="M36" s="6" t="s">
        <v>3</v>
      </c>
      <c r="N36" s="6">
        <f t="shared" si="11"/>
        <v>0</v>
      </c>
      <c r="P36" s="25"/>
      <c r="Q36" s="6">
        <v>1000</v>
      </c>
      <c r="R36" s="7" t="s">
        <v>8</v>
      </c>
      <c r="S36" s="28"/>
      <c r="T36" s="6" t="s">
        <v>3</v>
      </c>
      <c r="U36" s="6">
        <f t="shared" si="12"/>
        <v>0</v>
      </c>
      <c r="W36" s="25"/>
      <c r="X36" s="6">
        <v>1000</v>
      </c>
      <c r="Y36" s="7" t="s">
        <v>8</v>
      </c>
      <c r="Z36" s="28"/>
      <c r="AA36" s="6" t="s">
        <v>3</v>
      </c>
      <c r="AB36" s="6">
        <f t="shared" si="13"/>
        <v>0</v>
      </c>
      <c r="AD36" s="3"/>
      <c r="AF36" s="7"/>
    </row>
    <row r="37" spans="2:32" ht="18">
      <c r="B37" s="23"/>
      <c r="C37" s="6">
        <v>10000</v>
      </c>
      <c r="D37" s="7" t="s">
        <v>8</v>
      </c>
      <c r="E37" s="28"/>
      <c r="F37" s="6" t="s">
        <v>3</v>
      </c>
      <c r="G37" s="6">
        <f t="shared" si="4"/>
        <v>0</v>
      </c>
      <c r="J37" s="6">
        <v>10000</v>
      </c>
      <c r="K37" s="7" t="s">
        <v>8</v>
      </c>
      <c r="L37" s="28"/>
      <c r="M37" s="6" t="s">
        <v>3</v>
      </c>
      <c r="N37" s="6">
        <f t="shared" si="11"/>
        <v>0</v>
      </c>
      <c r="P37" s="23"/>
      <c r="Q37" s="6">
        <v>10000</v>
      </c>
      <c r="R37" s="7" t="s">
        <v>8</v>
      </c>
      <c r="S37" s="28"/>
      <c r="T37" s="6" t="s">
        <v>3</v>
      </c>
      <c r="U37" s="6">
        <f t="shared" si="12"/>
        <v>0</v>
      </c>
      <c r="X37" s="6">
        <v>10000</v>
      </c>
      <c r="Y37" s="7" t="s">
        <v>8</v>
      </c>
      <c r="Z37" s="28"/>
      <c r="AA37" s="6" t="s">
        <v>3</v>
      </c>
      <c r="AB37" s="6">
        <f t="shared" si="13"/>
        <v>0</v>
      </c>
      <c r="AF37" s="7"/>
    </row>
    <row r="38" spans="2:32" ht="18">
      <c r="B38" s="23"/>
    </row>
    <row r="39" spans="2:32" ht="26.25">
      <c r="B39" s="22" t="s">
        <v>78</v>
      </c>
      <c r="I39" s="22" t="s">
        <v>79</v>
      </c>
      <c r="P39" s="22" t="s">
        <v>79</v>
      </c>
    </row>
    <row r="40" spans="2:32" ht="18.75">
      <c r="B40" s="23"/>
      <c r="C40" s="29" t="s">
        <v>72</v>
      </c>
      <c r="E40" s="29" t="s">
        <v>73</v>
      </c>
      <c r="F40" s="29"/>
      <c r="I40" s="23"/>
      <c r="J40" s="29" t="s">
        <v>72</v>
      </c>
      <c r="L40" s="29" t="s">
        <v>73</v>
      </c>
      <c r="P40" s="23"/>
      <c r="Q40" s="29" t="s">
        <v>72</v>
      </c>
      <c r="S40" s="29" t="s">
        <v>73</v>
      </c>
    </row>
    <row r="41" spans="2:32" ht="18.75">
      <c r="B41" s="29" t="s">
        <v>80</v>
      </c>
      <c r="C41" s="6">
        <v>50</v>
      </c>
      <c r="D41" s="7" t="s">
        <v>8</v>
      </c>
      <c r="E41" s="28"/>
      <c r="F41" s="6" t="s">
        <v>3</v>
      </c>
      <c r="G41" s="6">
        <f>SUM(C41)*E41</f>
        <v>0</v>
      </c>
      <c r="I41" s="32" t="s">
        <v>60</v>
      </c>
      <c r="J41" s="6">
        <v>10</v>
      </c>
      <c r="K41" s="7" t="s">
        <v>8</v>
      </c>
      <c r="L41" s="28"/>
      <c r="M41" s="6" t="s">
        <v>3</v>
      </c>
      <c r="N41" s="6">
        <f>J41*L41</f>
        <v>0</v>
      </c>
      <c r="P41" s="32" t="s">
        <v>63</v>
      </c>
      <c r="Q41" s="6">
        <v>10</v>
      </c>
      <c r="R41" s="7" t="s">
        <v>8</v>
      </c>
      <c r="S41" s="28"/>
      <c r="T41" s="6" t="s">
        <v>3</v>
      </c>
      <c r="U41" s="6">
        <f>Q41*S41</f>
        <v>0</v>
      </c>
    </row>
    <row r="42" spans="2:32" ht="18.75">
      <c r="B42" s="29"/>
      <c r="C42" s="6">
        <v>100</v>
      </c>
      <c r="D42" s="7" t="s">
        <v>8</v>
      </c>
      <c r="E42" s="28"/>
      <c r="F42" s="6" t="s">
        <v>3</v>
      </c>
      <c r="G42" s="6">
        <f t="shared" ref="G42:G47" si="14">SUM(C42)*E42</f>
        <v>0</v>
      </c>
      <c r="J42" s="6">
        <v>20</v>
      </c>
      <c r="K42" s="7" t="s">
        <v>8</v>
      </c>
      <c r="L42" s="28"/>
      <c r="M42" s="6" t="s">
        <v>3</v>
      </c>
      <c r="N42" s="6">
        <f t="shared" ref="N42:N49" si="15">J42*L42</f>
        <v>0</v>
      </c>
      <c r="Q42" s="6">
        <v>20</v>
      </c>
      <c r="R42" s="7" t="s">
        <v>8</v>
      </c>
      <c r="S42" s="28"/>
      <c r="T42" s="6" t="s">
        <v>3</v>
      </c>
      <c r="U42" s="6">
        <f t="shared" ref="U42:U49" si="16">Q42*S42</f>
        <v>0</v>
      </c>
    </row>
    <row r="43" spans="2:32" ht="18.75">
      <c r="B43" s="29"/>
      <c r="C43" s="6">
        <v>200</v>
      </c>
      <c r="D43" s="7" t="s">
        <v>8</v>
      </c>
      <c r="E43" s="28"/>
      <c r="F43" s="6" t="s">
        <v>3</v>
      </c>
      <c r="G43" s="6">
        <f t="shared" si="14"/>
        <v>0</v>
      </c>
      <c r="I43" s="33"/>
      <c r="J43" s="6">
        <v>50</v>
      </c>
      <c r="K43" s="7" t="s">
        <v>8</v>
      </c>
      <c r="L43" s="28"/>
      <c r="M43" s="6" t="s">
        <v>3</v>
      </c>
      <c r="N43" s="6">
        <f t="shared" si="15"/>
        <v>0</v>
      </c>
      <c r="P43" s="33"/>
      <c r="Q43" s="6">
        <v>50</v>
      </c>
      <c r="R43" s="7" t="s">
        <v>8</v>
      </c>
      <c r="S43" s="28"/>
      <c r="T43" s="6" t="s">
        <v>3</v>
      </c>
      <c r="U43" s="6">
        <f t="shared" si="16"/>
        <v>0</v>
      </c>
      <c r="W43" s="34"/>
    </row>
    <row r="44" spans="2:32" ht="18.75">
      <c r="B44" s="29"/>
      <c r="C44" s="6">
        <v>300</v>
      </c>
      <c r="D44" s="7" t="s">
        <v>8</v>
      </c>
      <c r="E44" s="28"/>
      <c r="F44" s="6" t="s">
        <v>3</v>
      </c>
      <c r="G44" s="6">
        <f t="shared" si="14"/>
        <v>0</v>
      </c>
      <c r="I44" s="33"/>
      <c r="J44" s="6">
        <v>100</v>
      </c>
      <c r="K44" s="7" t="s">
        <v>8</v>
      </c>
      <c r="L44" s="28"/>
      <c r="M44" s="6" t="s">
        <v>3</v>
      </c>
      <c r="N44" s="6">
        <f t="shared" si="15"/>
        <v>0</v>
      </c>
      <c r="P44" s="33"/>
      <c r="Q44" s="6">
        <v>100</v>
      </c>
      <c r="R44" s="7" t="s">
        <v>8</v>
      </c>
      <c r="S44" s="28"/>
      <c r="T44" s="6" t="s">
        <v>3</v>
      </c>
      <c r="U44" s="6">
        <f t="shared" si="16"/>
        <v>0</v>
      </c>
      <c r="W44" s="34"/>
    </row>
    <row r="45" spans="2:32" ht="18.75">
      <c r="B45" s="29"/>
      <c r="C45" s="6">
        <v>500</v>
      </c>
      <c r="D45" s="7" t="s">
        <v>8</v>
      </c>
      <c r="E45" s="28"/>
      <c r="F45" s="6" t="s">
        <v>3</v>
      </c>
      <c r="G45" s="6">
        <f t="shared" si="14"/>
        <v>0</v>
      </c>
      <c r="I45" s="33"/>
      <c r="J45" s="6">
        <v>200</v>
      </c>
      <c r="K45" s="7" t="s">
        <v>8</v>
      </c>
      <c r="L45" s="28"/>
      <c r="M45" s="6" t="s">
        <v>3</v>
      </c>
      <c r="N45" s="6">
        <f t="shared" si="15"/>
        <v>0</v>
      </c>
      <c r="P45" s="33"/>
      <c r="Q45" s="6">
        <v>200</v>
      </c>
      <c r="R45" s="7" t="s">
        <v>8</v>
      </c>
      <c r="S45" s="28"/>
      <c r="T45" s="6" t="s">
        <v>3</v>
      </c>
      <c r="U45" s="6">
        <f t="shared" si="16"/>
        <v>0</v>
      </c>
      <c r="W45" s="34"/>
    </row>
    <row r="46" spans="2:32" ht="18.75">
      <c r="B46" s="29"/>
      <c r="C46" s="6">
        <v>1000</v>
      </c>
      <c r="D46" s="7" t="s">
        <v>8</v>
      </c>
      <c r="E46" s="28"/>
      <c r="F46" s="6" t="s">
        <v>3</v>
      </c>
      <c r="G46" s="6">
        <f t="shared" si="14"/>
        <v>0</v>
      </c>
      <c r="I46" s="29"/>
      <c r="J46" s="6">
        <v>300</v>
      </c>
      <c r="K46" s="7" t="s">
        <v>8</v>
      </c>
      <c r="L46" s="28"/>
      <c r="M46" s="6" t="s">
        <v>3</v>
      </c>
      <c r="N46" s="6">
        <f t="shared" si="15"/>
        <v>0</v>
      </c>
      <c r="P46" s="29"/>
      <c r="Q46" s="6">
        <v>300</v>
      </c>
      <c r="R46" s="7" t="s">
        <v>8</v>
      </c>
      <c r="S46" s="28"/>
      <c r="T46" s="6" t="s">
        <v>3</v>
      </c>
      <c r="U46" s="6">
        <f t="shared" si="16"/>
        <v>0</v>
      </c>
      <c r="W46" s="34"/>
    </row>
    <row r="47" spans="2:32" ht="18.75">
      <c r="B47" s="29"/>
      <c r="C47" s="6">
        <v>10000</v>
      </c>
      <c r="D47" s="7" t="s">
        <v>8</v>
      </c>
      <c r="E47" s="28"/>
      <c r="F47" s="6" t="s">
        <v>3</v>
      </c>
      <c r="G47" s="6">
        <f t="shared" si="14"/>
        <v>0</v>
      </c>
      <c r="I47" s="29"/>
      <c r="J47" s="6">
        <v>500</v>
      </c>
      <c r="K47" s="7" t="s">
        <v>8</v>
      </c>
      <c r="L47" s="28"/>
      <c r="M47" s="6" t="s">
        <v>3</v>
      </c>
      <c r="N47" s="6">
        <f t="shared" si="15"/>
        <v>0</v>
      </c>
      <c r="P47" s="29"/>
      <c r="Q47" s="6">
        <v>500</v>
      </c>
      <c r="R47" s="7" t="s">
        <v>8</v>
      </c>
      <c r="S47" s="28"/>
      <c r="T47" s="6" t="s">
        <v>3</v>
      </c>
      <c r="U47" s="6">
        <f t="shared" si="16"/>
        <v>0</v>
      </c>
      <c r="W47" s="34"/>
    </row>
    <row r="48" spans="2:32" ht="18.75">
      <c r="B48" s="29"/>
      <c r="D48" s="7"/>
      <c r="I48" s="29"/>
      <c r="J48" s="6">
        <v>1000</v>
      </c>
      <c r="K48" s="7" t="s">
        <v>8</v>
      </c>
      <c r="L48" s="28"/>
      <c r="M48" s="6" t="s">
        <v>3</v>
      </c>
      <c r="N48" s="6">
        <f t="shared" si="15"/>
        <v>0</v>
      </c>
      <c r="P48" s="29"/>
      <c r="Q48" s="6">
        <v>1000</v>
      </c>
      <c r="R48" s="7" t="s">
        <v>8</v>
      </c>
      <c r="S48" s="28"/>
      <c r="T48" s="6" t="s">
        <v>3</v>
      </c>
      <c r="U48" s="6">
        <f t="shared" si="16"/>
        <v>0</v>
      </c>
      <c r="W48" s="34"/>
    </row>
    <row r="49" spans="2:23" ht="18.75">
      <c r="B49" s="29" t="s">
        <v>49</v>
      </c>
      <c r="C49" s="6">
        <v>50</v>
      </c>
      <c r="D49" s="7" t="s">
        <v>8</v>
      </c>
      <c r="E49" s="28"/>
      <c r="F49" s="6" t="s">
        <v>3</v>
      </c>
      <c r="G49" s="6">
        <f t="shared" ref="G49:G55" si="17">SUM(C49)*E49</f>
        <v>0</v>
      </c>
      <c r="I49" s="33"/>
      <c r="J49" s="6">
        <v>10000</v>
      </c>
      <c r="K49" s="7" t="s">
        <v>8</v>
      </c>
      <c r="L49" s="28"/>
      <c r="M49" s="6" t="s">
        <v>3</v>
      </c>
      <c r="N49" s="6">
        <f t="shared" si="15"/>
        <v>0</v>
      </c>
      <c r="P49" s="33"/>
      <c r="Q49" s="6">
        <v>10000</v>
      </c>
      <c r="R49" s="7" t="s">
        <v>8</v>
      </c>
      <c r="S49" s="28"/>
      <c r="T49" s="6" t="s">
        <v>3</v>
      </c>
      <c r="U49" s="6">
        <f t="shared" si="16"/>
        <v>0</v>
      </c>
      <c r="W49" s="34"/>
    </row>
    <row r="50" spans="2:23" ht="18.75">
      <c r="B50" s="29"/>
      <c r="C50" s="6">
        <v>100</v>
      </c>
      <c r="D50" s="7" t="s">
        <v>8</v>
      </c>
      <c r="E50" s="28"/>
      <c r="F50" s="6" t="s">
        <v>3</v>
      </c>
      <c r="G50" s="6">
        <f t="shared" si="17"/>
        <v>0</v>
      </c>
      <c r="I50" s="29"/>
      <c r="K50" s="7"/>
      <c r="W50" s="34"/>
    </row>
    <row r="51" spans="2:23" ht="18.75">
      <c r="B51" s="29"/>
      <c r="C51" s="6">
        <v>200</v>
      </c>
      <c r="D51" s="7" t="s">
        <v>8</v>
      </c>
      <c r="E51" s="28"/>
      <c r="F51" s="6" t="s">
        <v>3</v>
      </c>
      <c r="G51" s="6">
        <f t="shared" si="17"/>
        <v>0</v>
      </c>
      <c r="I51" s="32" t="s">
        <v>43</v>
      </c>
      <c r="J51" s="6">
        <v>10</v>
      </c>
      <c r="K51" s="7" t="s">
        <v>8</v>
      </c>
      <c r="L51" s="28"/>
      <c r="M51" s="6" t="s">
        <v>3</v>
      </c>
      <c r="N51" s="6">
        <f>J51*L51</f>
        <v>0</v>
      </c>
      <c r="P51" s="32" t="s">
        <v>101</v>
      </c>
      <c r="Q51" s="6">
        <v>10</v>
      </c>
      <c r="R51" s="7" t="s">
        <v>8</v>
      </c>
      <c r="S51" s="28"/>
      <c r="T51" s="6" t="s">
        <v>3</v>
      </c>
      <c r="U51" s="6">
        <f>Q51*S51</f>
        <v>0</v>
      </c>
      <c r="W51" s="34"/>
    </row>
    <row r="52" spans="2:23" ht="18.75">
      <c r="B52" s="29"/>
      <c r="C52" s="6">
        <v>300</v>
      </c>
      <c r="D52" s="7" t="s">
        <v>8</v>
      </c>
      <c r="E52" s="28"/>
      <c r="F52" s="6" t="s">
        <v>3</v>
      </c>
      <c r="G52" s="6">
        <f t="shared" si="17"/>
        <v>0</v>
      </c>
      <c r="J52" s="6">
        <v>20</v>
      </c>
      <c r="K52" s="7" t="s">
        <v>8</v>
      </c>
      <c r="L52" s="28"/>
      <c r="M52" s="6" t="s">
        <v>3</v>
      </c>
      <c r="N52" s="6">
        <f t="shared" ref="N52:N59" si="18">J52*L52</f>
        <v>0</v>
      </c>
      <c r="Q52" s="6">
        <v>20</v>
      </c>
      <c r="R52" s="7" t="s">
        <v>8</v>
      </c>
      <c r="S52" s="28"/>
      <c r="T52" s="6" t="s">
        <v>3</v>
      </c>
      <c r="U52" s="6">
        <f t="shared" ref="U52:U59" si="19">Q52*S52</f>
        <v>0</v>
      </c>
      <c r="W52" s="34"/>
    </row>
    <row r="53" spans="2:23" ht="18.75">
      <c r="B53" s="29"/>
      <c r="C53" s="6">
        <v>500</v>
      </c>
      <c r="D53" s="7" t="s">
        <v>8</v>
      </c>
      <c r="E53" s="28"/>
      <c r="F53" s="6" t="s">
        <v>3</v>
      </c>
      <c r="G53" s="6">
        <f t="shared" si="17"/>
        <v>0</v>
      </c>
      <c r="I53" s="33"/>
      <c r="J53" s="6">
        <v>50</v>
      </c>
      <c r="K53" s="7" t="s">
        <v>8</v>
      </c>
      <c r="L53" s="28"/>
      <c r="M53" s="6" t="s">
        <v>3</v>
      </c>
      <c r="N53" s="6">
        <f t="shared" si="18"/>
        <v>0</v>
      </c>
      <c r="P53" s="33"/>
      <c r="Q53" s="6">
        <v>50</v>
      </c>
      <c r="R53" s="7" t="s">
        <v>8</v>
      </c>
      <c r="S53" s="28"/>
      <c r="T53" s="6" t="s">
        <v>3</v>
      </c>
      <c r="U53" s="6">
        <f t="shared" si="19"/>
        <v>0</v>
      </c>
      <c r="W53" s="34"/>
    </row>
    <row r="54" spans="2:23" ht="18.75">
      <c r="B54" s="29"/>
      <c r="C54" s="6">
        <v>1000</v>
      </c>
      <c r="D54" s="7" t="s">
        <v>8</v>
      </c>
      <c r="E54" s="28"/>
      <c r="F54" s="6" t="s">
        <v>3</v>
      </c>
      <c r="G54" s="6">
        <f t="shared" si="17"/>
        <v>0</v>
      </c>
      <c r="I54" s="33"/>
      <c r="J54" s="6">
        <v>100</v>
      </c>
      <c r="K54" s="7" t="s">
        <v>8</v>
      </c>
      <c r="L54" s="28"/>
      <c r="M54" s="6" t="s">
        <v>3</v>
      </c>
      <c r="N54" s="6">
        <f t="shared" si="18"/>
        <v>0</v>
      </c>
      <c r="P54" s="33"/>
      <c r="Q54" s="6">
        <v>100</v>
      </c>
      <c r="R54" s="7" t="s">
        <v>8</v>
      </c>
      <c r="S54" s="28"/>
      <c r="T54" s="6" t="s">
        <v>3</v>
      </c>
      <c r="U54" s="6">
        <f t="shared" si="19"/>
        <v>0</v>
      </c>
      <c r="W54" s="34"/>
    </row>
    <row r="55" spans="2:23" ht="18.75">
      <c r="B55" s="29"/>
      <c r="C55" s="6">
        <v>10000</v>
      </c>
      <c r="D55" s="7" t="s">
        <v>8</v>
      </c>
      <c r="E55" s="28"/>
      <c r="F55" s="6" t="s">
        <v>3</v>
      </c>
      <c r="G55" s="6">
        <f t="shared" si="17"/>
        <v>0</v>
      </c>
      <c r="I55" s="33"/>
      <c r="J55" s="6">
        <v>200</v>
      </c>
      <c r="K55" s="7" t="s">
        <v>8</v>
      </c>
      <c r="L55" s="28"/>
      <c r="M55" s="6" t="s">
        <v>3</v>
      </c>
      <c r="N55" s="6">
        <f t="shared" si="18"/>
        <v>0</v>
      </c>
      <c r="P55" s="33"/>
      <c r="Q55" s="6">
        <v>200</v>
      </c>
      <c r="R55" s="7" t="s">
        <v>8</v>
      </c>
      <c r="S55" s="28"/>
      <c r="T55" s="6" t="s">
        <v>3</v>
      </c>
      <c r="U55" s="6">
        <f t="shared" si="19"/>
        <v>0</v>
      </c>
      <c r="W55" s="34"/>
    </row>
    <row r="56" spans="2:23" ht="18.75">
      <c r="B56" s="29"/>
      <c r="D56" s="7"/>
      <c r="I56" s="29"/>
      <c r="J56" s="6">
        <v>300</v>
      </c>
      <c r="K56" s="7" t="s">
        <v>8</v>
      </c>
      <c r="L56" s="28"/>
      <c r="M56" s="6" t="s">
        <v>3</v>
      </c>
      <c r="N56" s="6">
        <f t="shared" si="18"/>
        <v>0</v>
      </c>
      <c r="P56" s="29"/>
      <c r="Q56" s="6">
        <v>300</v>
      </c>
      <c r="R56" s="7" t="s">
        <v>8</v>
      </c>
      <c r="S56" s="28"/>
      <c r="T56" s="6" t="s">
        <v>3</v>
      </c>
      <c r="U56" s="6">
        <f t="shared" si="19"/>
        <v>0</v>
      </c>
      <c r="W56" s="34"/>
    </row>
    <row r="57" spans="2:23" ht="18.75">
      <c r="B57" s="29" t="s">
        <v>81</v>
      </c>
      <c r="C57" s="6">
        <v>50</v>
      </c>
      <c r="D57" s="7" t="s">
        <v>8</v>
      </c>
      <c r="E57" s="28"/>
      <c r="F57" s="6" t="s">
        <v>3</v>
      </c>
      <c r="G57" s="6">
        <f t="shared" ref="G57:G63" si="20">SUM(C57)*E57</f>
        <v>0</v>
      </c>
      <c r="I57" s="29"/>
      <c r="J57" s="6">
        <v>500</v>
      </c>
      <c r="K57" s="7" t="s">
        <v>8</v>
      </c>
      <c r="L57" s="28"/>
      <c r="M57" s="6" t="s">
        <v>3</v>
      </c>
      <c r="N57" s="6">
        <f t="shared" si="18"/>
        <v>0</v>
      </c>
      <c r="P57" s="29"/>
      <c r="Q57" s="6">
        <v>500</v>
      </c>
      <c r="R57" s="7" t="s">
        <v>8</v>
      </c>
      <c r="S57" s="28"/>
      <c r="T57" s="6" t="s">
        <v>3</v>
      </c>
      <c r="U57" s="6">
        <f t="shared" si="19"/>
        <v>0</v>
      </c>
      <c r="W57" s="34"/>
    </row>
    <row r="58" spans="2:23" ht="18.75">
      <c r="B58" s="29"/>
      <c r="C58" s="6">
        <v>100</v>
      </c>
      <c r="D58" s="7" t="s">
        <v>8</v>
      </c>
      <c r="E58" s="28"/>
      <c r="F58" s="6" t="s">
        <v>3</v>
      </c>
      <c r="G58" s="6">
        <f t="shared" si="20"/>
        <v>0</v>
      </c>
      <c r="I58" s="29"/>
      <c r="J58" s="6">
        <v>1000</v>
      </c>
      <c r="K58" s="7" t="s">
        <v>8</v>
      </c>
      <c r="L58" s="28"/>
      <c r="M58" s="6" t="s">
        <v>3</v>
      </c>
      <c r="N58" s="6">
        <f t="shared" si="18"/>
        <v>0</v>
      </c>
      <c r="P58" s="29"/>
      <c r="Q58" s="6">
        <v>1000</v>
      </c>
      <c r="R58" s="7" t="s">
        <v>8</v>
      </c>
      <c r="S58" s="28"/>
      <c r="T58" s="6" t="s">
        <v>3</v>
      </c>
      <c r="U58" s="6">
        <f t="shared" si="19"/>
        <v>0</v>
      </c>
      <c r="W58" s="34"/>
    </row>
    <row r="59" spans="2:23" ht="18.75">
      <c r="B59" s="29"/>
      <c r="C59" s="6">
        <v>200</v>
      </c>
      <c r="D59" s="7" t="s">
        <v>8</v>
      </c>
      <c r="E59" s="28"/>
      <c r="F59" s="6" t="s">
        <v>3</v>
      </c>
      <c r="G59" s="6">
        <f t="shared" si="20"/>
        <v>0</v>
      </c>
      <c r="I59" s="33"/>
      <c r="J59" s="6">
        <v>10000</v>
      </c>
      <c r="K59" s="7" t="s">
        <v>8</v>
      </c>
      <c r="L59" s="28"/>
      <c r="M59" s="6" t="s">
        <v>3</v>
      </c>
      <c r="N59" s="6">
        <f t="shared" si="18"/>
        <v>0</v>
      </c>
      <c r="P59" s="33"/>
      <c r="Q59" s="6">
        <v>10000</v>
      </c>
      <c r="R59" s="7" t="s">
        <v>8</v>
      </c>
      <c r="S59" s="28"/>
      <c r="T59" s="6" t="s">
        <v>3</v>
      </c>
      <c r="U59" s="6">
        <f t="shared" si="19"/>
        <v>0</v>
      </c>
      <c r="W59" s="34"/>
    </row>
    <row r="60" spans="2:23" ht="18.75">
      <c r="B60" s="29"/>
      <c r="C60" s="6">
        <v>300</v>
      </c>
      <c r="D60" s="7" t="s">
        <v>8</v>
      </c>
      <c r="E60" s="28"/>
      <c r="F60" s="6" t="s">
        <v>3</v>
      </c>
      <c r="G60" s="6">
        <f t="shared" si="20"/>
        <v>0</v>
      </c>
      <c r="I60" s="29"/>
      <c r="K60" s="7"/>
      <c r="W60" s="34"/>
    </row>
    <row r="61" spans="2:23" ht="18.75">
      <c r="B61" s="29"/>
      <c r="C61" s="6">
        <v>500</v>
      </c>
      <c r="D61" s="7" t="s">
        <v>8</v>
      </c>
      <c r="E61" s="28"/>
      <c r="F61" s="6" t="s">
        <v>3</v>
      </c>
      <c r="G61" s="6">
        <f t="shared" si="20"/>
        <v>0</v>
      </c>
      <c r="I61" s="32" t="s">
        <v>62</v>
      </c>
      <c r="J61" s="6">
        <v>10</v>
      </c>
      <c r="K61" s="7" t="s">
        <v>8</v>
      </c>
      <c r="L61" s="28"/>
      <c r="M61" s="6" t="s">
        <v>3</v>
      </c>
      <c r="N61" s="6">
        <f>J61*L61</f>
        <v>0</v>
      </c>
      <c r="W61" s="34"/>
    </row>
    <row r="62" spans="2:23" ht="18.75">
      <c r="B62" s="29"/>
      <c r="C62" s="6">
        <v>1000</v>
      </c>
      <c r="D62" s="7" t="s">
        <v>8</v>
      </c>
      <c r="E62" s="28"/>
      <c r="F62" s="6" t="s">
        <v>3</v>
      </c>
      <c r="G62" s="6">
        <f t="shared" si="20"/>
        <v>0</v>
      </c>
      <c r="J62" s="6">
        <v>20</v>
      </c>
      <c r="K62" s="7" t="s">
        <v>8</v>
      </c>
      <c r="L62" s="28"/>
      <c r="M62" s="6" t="s">
        <v>3</v>
      </c>
      <c r="N62" s="6">
        <f t="shared" ref="N62:N69" si="21">J62*L62</f>
        <v>0</v>
      </c>
      <c r="W62" s="34"/>
    </row>
    <row r="63" spans="2:23" ht="18.75">
      <c r="B63" s="29"/>
      <c r="C63" s="6">
        <v>10000</v>
      </c>
      <c r="D63" s="7" t="s">
        <v>8</v>
      </c>
      <c r="E63" s="28"/>
      <c r="F63" s="6" t="s">
        <v>3</v>
      </c>
      <c r="G63" s="6">
        <f t="shared" si="20"/>
        <v>0</v>
      </c>
      <c r="I63" s="33"/>
      <c r="J63" s="6">
        <v>50</v>
      </c>
      <c r="K63" s="7" t="s">
        <v>8</v>
      </c>
      <c r="L63" s="28"/>
      <c r="M63" s="6" t="s">
        <v>3</v>
      </c>
      <c r="N63" s="6">
        <f t="shared" si="21"/>
        <v>0</v>
      </c>
      <c r="W63" s="34"/>
    </row>
    <row r="64" spans="2:23" ht="15">
      <c r="B64" s="31"/>
      <c r="D64" s="7"/>
      <c r="I64" s="33"/>
      <c r="J64" s="6">
        <v>100</v>
      </c>
      <c r="K64" s="7" t="s">
        <v>8</v>
      </c>
      <c r="L64" s="28"/>
      <c r="M64" s="6" t="s">
        <v>3</v>
      </c>
      <c r="N64" s="6">
        <f t="shared" si="21"/>
        <v>0</v>
      </c>
      <c r="W64" s="34"/>
    </row>
    <row r="65" spans="2:23" ht="18.75">
      <c r="B65" s="29" t="s">
        <v>82</v>
      </c>
      <c r="C65" s="6">
        <v>50</v>
      </c>
      <c r="D65" s="7" t="s">
        <v>8</v>
      </c>
      <c r="E65" s="28"/>
      <c r="F65" s="6" t="s">
        <v>3</v>
      </c>
      <c r="G65" s="6">
        <f t="shared" ref="G65:G71" si="22">SUM(C65)*E65</f>
        <v>0</v>
      </c>
      <c r="I65" s="33"/>
      <c r="J65" s="6">
        <v>200</v>
      </c>
      <c r="K65" s="7" t="s">
        <v>8</v>
      </c>
      <c r="L65" s="28"/>
      <c r="M65" s="6" t="s">
        <v>3</v>
      </c>
      <c r="N65" s="6">
        <f t="shared" si="21"/>
        <v>0</v>
      </c>
      <c r="W65" s="34"/>
    </row>
    <row r="66" spans="2:23" ht="18.75">
      <c r="B66" s="29"/>
      <c r="C66" s="6">
        <v>100</v>
      </c>
      <c r="D66" s="7" t="s">
        <v>8</v>
      </c>
      <c r="E66" s="28"/>
      <c r="F66" s="6" t="s">
        <v>3</v>
      </c>
      <c r="G66" s="6">
        <f t="shared" si="22"/>
        <v>0</v>
      </c>
      <c r="I66" s="29"/>
      <c r="J66" s="6">
        <v>300</v>
      </c>
      <c r="K66" s="7" t="s">
        <v>8</v>
      </c>
      <c r="L66" s="28"/>
      <c r="M66" s="6" t="s">
        <v>3</v>
      </c>
      <c r="N66" s="6">
        <f t="shared" si="21"/>
        <v>0</v>
      </c>
      <c r="W66" s="34"/>
    </row>
    <row r="67" spans="2:23" ht="18.75">
      <c r="B67" s="29"/>
      <c r="C67" s="6">
        <v>200</v>
      </c>
      <c r="D67" s="7" t="s">
        <v>8</v>
      </c>
      <c r="E67" s="28"/>
      <c r="F67" s="6" t="s">
        <v>3</v>
      </c>
      <c r="G67" s="6">
        <f t="shared" si="22"/>
        <v>0</v>
      </c>
      <c r="I67" s="29"/>
      <c r="J67" s="6">
        <v>500</v>
      </c>
      <c r="K67" s="7" t="s">
        <v>8</v>
      </c>
      <c r="L67" s="28"/>
      <c r="M67" s="6" t="s">
        <v>3</v>
      </c>
      <c r="N67" s="6">
        <f t="shared" si="21"/>
        <v>0</v>
      </c>
      <c r="W67" s="34"/>
    </row>
    <row r="68" spans="2:23" ht="18.75">
      <c r="B68" s="29"/>
      <c r="C68" s="6">
        <v>300</v>
      </c>
      <c r="D68" s="7" t="s">
        <v>8</v>
      </c>
      <c r="E68" s="28"/>
      <c r="F68" s="6" t="s">
        <v>3</v>
      </c>
      <c r="G68" s="6">
        <f t="shared" si="22"/>
        <v>0</v>
      </c>
      <c r="I68" s="29"/>
      <c r="J68" s="6">
        <v>1000</v>
      </c>
      <c r="K68" s="7" t="s">
        <v>8</v>
      </c>
      <c r="L68" s="28"/>
      <c r="M68" s="6" t="s">
        <v>3</v>
      </c>
      <c r="N68" s="6">
        <f t="shared" si="21"/>
        <v>0</v>
      </c>
      <c r="W68" s="34"/>
    </row>
    <row r="69" spans="2:23" ht="18.75">
      <c r="B69" s="29"/>
      <c r="C69" s="6">
        <v>500</v>
      </c>
      <c r="D69" s="7" t="s">
        <v>8</v>
      </c>
      <c r="E69" s="28"/>
      <c r="F69" s="6" t="s">
        <v>3</v>
      </c>
      <c r="G69" s="6">
        <f t="shared" si="22"/>
        <v>0</v>
      </c>
      <c r="I69" s="33"/>
      <c r="J69" s="6">
        <v>10000</v>
      </c>
      <c r="K69" s="7" t="s">
        <v>8</v>
      </c>
      <c r="L69" s="28"/>
      <c r="M69" s="6" t="s">
        <v>3</v>
      </c>
      <c r="N69" s="6">
        <f t="shared" si="21"/>
        <v>0</v>
      </c>
      <c r="W69" s="34"/>
    </row>
    <row r="70" spans="2:23" ht="18.75">
      <c r="B70" s="29"/>
      <c r="C70" s="6">
        <v>1000</v>
      </c>
      <c r="D70" s="7" t="s">
        <v>8</v>
      </c>
      <c r="E70" s="28"/>
      <c r="F70" s="6" t="s">
        <v>3</v>
      </c>
      <c r="G70" s="6">
        <f t="shared" si="22"/>
        <v>0</v>
      </c>
      <c r="W70" s="34"/>
    </row>
    <row r="71" spans="2:23" ht="18.75">
      <c r="B71" s="29"/>
      <c r="C71" s="6">
        <v>10000</v>
      </c>
      <c r="D71" s="7" t="s">
        <v>8</v>
      </c>
      <c r="E71" s="28"/>
      <c r="F71" s="6" t="s">
        <v>3</v>
      </c>
      <c r="G71" s="6">
        <f t="shared" si="22"/>
        <v>0</v>
      </c>
      <c r="W71" s="34"/>
    </row>
    <row r="72" spans="2:23" ht="15">
      <c r="W72" s="34"/>
    </row>
    <row r="73" spans="2:23" ht="15">
      <c r="W73" s="34"/>
    </row>
    <row r="74" spans="2:23" ht="15">
      <c r="W74" s="34"/>
    </row>
    <row r="75" spans="2:23" ht="15">
      <c r="W75" s="34"/>
    </row>
    <row r="76" spans="2:23" ht="15">
      <c r="W76" s="34"/>
    </row>
    <row r="77" spans="2:23" ht="15">
      <c r="W77" s="34"/>
    </row>
    <row r="78" spans="2:23" ht="15">
      <c r="W78" s="34"/>
    </row>
    <row r="79" spans="2:23" ht="15">
      <c r="W79" s="34"/>
    </row>
    <row r="80" spans="2:23" ht="15">
      <c r="W80" s="34"/>
    </row>
    <row r="81" spans="23:23" ht="15">
      <c r="W81" s="34"/>
    </row>
    <row r="82" spans="23:23" ht="15">
      <c r="W82" s="34"/>
    </row>
    <row r="83" spans="23:23" ht="15">
      <c r="W83" s="34"/>
    </row>
    <row r="84" spans="23:23" ht="15">
      <c r="W84" s="34"/>
    </row>
    <row r="85" spans="23:23" ht="15">
      <c r="W85" s="34"/>
    </row>
  </sheetData>
  <protectedRanges>
    <protectedRange sqref="E7:E13 E15:E21 E23:E29 E31:E37 E41:E47 E49:E55 L31:L37 L23:L29 L15:L21 L7:L13 S7:S13 S15:S21 S23:S29 S31:S37 S41:S49 L41:L49 Z31:Z37 Z23:Z29 Z15:Z21 Z7:Z13 E57:E63 E65:E71 L61:L70 L51:L59 S51:S59" name="Bereik1"/>
  </protectedRange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B28"/>
  <sheetViews>
    <sheetView showGridLines="0" workbookViewId="0">
      <selection activeCell="J35" sqref="J35"/>
    </sheetView>
  </sheetViews>
  <sheetFormatPr defaultRowHeight="15"/>
  <cols>
    <col min="1" max="1" width="9.140625" style="34"/>
    <col min="2" max="2" width="23" style="34" bestFit="1" customWidth="1"/>
    <col min="3" max="3" width="14.140625" style="34" bestFit="1" customWidth="1"/>
    <col min="4" max="4" width="2.140625" style="34" bestFit="1" customWidth="1"/>
    <col min="5" max="5" width="17.28515625" style="34" bestFit="1" customWidth="1"/>
    <col min="6" max="6" width="2.42578125" style="34" bestFit="1" customWidth="1"/>
    <col min="7" max="8" width="9.140625" style="34"/>
    <col min="9" max="9" width="25" style="34" bestFit="1" customWidth="1"/>
    <col min="10" max="10" width="14.140625" style="34" bestFit="1" customWidth="1"/>
    <col min="11" max="11" width="2.140625" style="34" bestFit="1" customWidth="1"/>
    <col min="12" max="12" width="17.28515625" style="34" bestFit="1" customWidth="1"/>
    <col min="13" max="13" width="2.42578125" style="34" bestFit="1" customWidth="1"/>
    <col min="14" max="15" width="9.140625" style="34"/>
    <col min="16" max="16" width="15.5703125" style="34" bestFit="1" customWidth="1"/>
    <col min="17" max="17" width="14.140625" style="34" bestFit="1" customWidth="1"/>
    <col min="18" max="18" width="2.140625" style="34" bestFit="1" customWidth="1"/>
    <col min="19" max="19" width="17.28515625" style="34" bestFit="1" customWidth="1"/>
    <col min="20" max="20" width="2.42578125" style="34" bestFit="1" customWidth="1"/>
    <col min="21" max="16384" width="9.140625" style="34"/>
  </cols>
  <sheetData>
    <row r="3" spans="1:28" ht="18.75">
      <c r="B3" s="25" t="s">
        <v>83</v>
      </c>
    </row>
    <row r="4" spans="1:28" ht="18.75">
      <c r="B4" s="6"/>
      <c r="C4" s="29"/>
      <c r="D4" s="6"/>
      <c r="E4" s="29"/>
      <c r="F4" s="29"/>
      <c r="G4" s="6"/>
      <c r="H4" s="6"/>
      <c r="I4" s="23"/>
      <c r="J4" s="29"/>
      <c r="K4" s="6"/>
      <c r="L4" s="29"/>
      <c r="M4" s="6"/>
      <c r="N4" s="6"/>
      <c r="O4" s="6"/>
      <c r="P4" s="6"/>
      <c r="Q4" s="29"/>
      <c r="R4" s="6"/>
      <c r="S4" s="29"/>
      <c r="T4" s="6"/>
      <c r="U4" s="6"/>
      <c r="V4" s="6"/>
      <c r="W4" s="6"/>
      <c r="X4" s="29"/>
      <c r="Y4" s="6"/>
      <c r="Z4" s="29"/>
      <c r="AA4" s="6"/>
      <c r="AB4" s="6"/>
    </row>
    <row r="5" spans="1:28">
      <c r="B5" s="3" t="s">
        <v>11</v>
      </c>
      <c r="C5" s="6"/>
      <c r="D5" s="6"/>
      <c r="E5" s="6"/>
      <c r="F5" s="6"/>
      <c r="G5" s="6"/>
      <c r="H5" s="6"/>
      <c r="I5" s="3" t="s">
        <v>21</v>
      </c>
      <c r="J5" s="6"/>
      <c r="K5" s="6"/>
      <c r="L5" s="6"/>
      <c r="M5" s="6"/>
      <c r="N5" s="6"/>
      <c r="O5" s="6"/>
      <c r="P5" s="3" t="s">
        <v>84</v>
      </c>
      <c r="Q5" s="6"/>
      <c r="R5" s="6"/>
      <c r="S5" s="6"/>
      <c r="T5" s="6"/>
      <c r="U5" s="6"/>
    </row>
    <row r="6" spans="1:28" ht="18.75">
      <c r="A6" s="6"/>
      <c r="B6" s="6"/>
      <c r="C6" s="31" t="s">
        <v>72</v>
      </c>
      <c r="D6" s="6"/>
      <c r="E6" s="31" t="s">
        <v>73</v>
      </c>
      <c r="F6" s="31"/>
      <c r="G6" s="6"/>
      <c r="H6" s="6"/>
      <c r="I6" s="6"/>
      <c r="J6" s="31" t="s">
        <v>72</v>
      </c>
      <c r="K6" s="6"/>
      <c r="L6" s="31" t="s">
        <v>73</v>
      </c>
      <c r="M6" s="6"/>
      <c r="N6" s="6"/>
      <c r="O6" s="6"/>
      <c r="P6" s="6"/>
      <c r="Q6" s="31" t="s">
        <v>72</v>
      </c>
      <c r="R6" s="6"/>
      <c r="S6" s="31" t="s">
        <v>73</v>
      </c>
      <c r="T6" s="6"/>
      <c r="U6" s="6"/>
      <c r="V6" s="6"/>
      <c r="W6" s="6"/>
      <c r="X6" s="29"/>
      <c r="Y6" s="6"/>
      <c r="Z6" s="29"/>
      <c r="AA6" s="6"/>
      <c r="AB6" s="6"/>
    </row>
    <row r="7" spans="1:28">
      <c r="B7" s="31" t="s">
        <v>85</v>
      </c>
      <c r="C7" s="6">
        <v>50</v>
      </c>
      <c r="D7" s="7" t="s">
        <v>8</v>
      </c>
      <c r="E7" s="28"/>
      <c r="F7" s="6" t="s">
        <v>3</v>
      </c>
      <c r="G7" s="6">
        <f>SUM(C7)*E7</f>
        <v>0</v>
      </c>
      <c r="H7" s="6"/>
      <c r="I7" s="31" t="s">
        <v>86</v>
      </c>
      <c r="J7" s="6">
        <v>50</v>
      </c>
      <c r="K7" s="7" t="s">
        <v>8</v>
      </c>
      <c r="L7" s="28"/>
      <c r="M7" s="6" t="s">
        <v>3</v>
      </c>
      <c r="N7" s="6">
        <f>SUM(J7)*L7</f>
        <v>0</v>
      </c>
      <c r="O7" s="6"/>
      <c r="P7" s="31" t="s">
        <v>67</v>
      </c>
      <c r="Q7" s="6">
        <v>50</v>
      </c>
      <c r="R7" s="7" t="s">
        <v>8</v>
      </c>
      <c r="S7" s="28"/>
      <c r="T7" s="6" t="s">
        <v>3</v>
      </c>
      <c r="U7" s="6">
        <f>SUM(Q7)*S7</f>
        <v>0</v>
      </c>
    </row>
    <row r="8" spans="1:28">
      <c r="B8" s="31"/>
      <c r="C8" s="6">
        <v>100</v>
      </c>
      <c r="D8" s="7" t="s">
        <v>8</v>
      </c>
      <c r="E8" s="28"/>
      <c r="F8" s="6" t="s">
        <v>3</v>
      </c>
      <c r="G8" s="6">
        <f>SUM(C8)*E8</f>
        <v>0</v>
      </c>
      <c r="H8" s="6"/>
      <c r="I8" s="31"/>
      <c r="J8" s="6">
        <v>100</v>
      </c>
      <c r="K8" s="7" t="s">
        <v>8</v>
      </c>
      <c r="L8" s="28"/>
      <c r="M8" s="6" t="s">
        <v>3</v>
      </c>
      <c r="N8" s="6">
        <f t="shared" ref="N8:N11" si="0">SUM(J8)*L8</f>
        <v>0</v>
      </c>
      <c r="O8" s="6"/>
      <c r="P8" s="31"/>
      <c r="Q8" s="6">
        <v>100</v>
      </c>
      <c r="R8" s="7" t="s">
        <v>8</v>
      </c>
      <c r="S8" s="28"/>
      <c r="T8" s="6" t="s">
        <v>3</v>
      </c>
      <c r="U8" s="6">
        <f t="shared" ref="U8:U11" si="1">SUM(Q8)*S8</f>
        <v>0</v>
      </c>
    </row>
    <row r="9" spans="1:28">
      <c r="B9" s="31"/>
      <c r="C9" s="6">
        <v>500</v>
      </c>
      <c r="D9" s="7" t="s">
        <v>8</v>
      </c>
      <c r="E9" s="28"/>
      <c r="F9" s="6" t="s">
        <v>3</v>
      </c>
      <c r="G9" s="6">
        <f>SUM(C9)*E9</f>
        <v>0</v>
      </c>
      <c r="H9" s="6"/>
      <c r="I9" s="31"/>
      <c r="J9" s="6">
        <v>500</v>
      </c>
      <c r="K9" s="7" t="s">
        <v>8</v>
      </c>
      <c r="L9" s="28"/>
      <c r="M9" s="6" t="s">
        <v>3</v>
      </c>
      <c r="N9" s="6">
        <f t="shared" si="0"/>
        <v>0</v>
      </c>
      <c r="O9" s="6"/>
      <c r="P9" s="31"/>
      <c r="Q9" s="6">
        <v>500</v>
      </c>
      <c r="R9" s="7" t="s">
        <v>8</v>
      </c>
      <c r="S9" s="28"/>
      <c r="T9" s="6" t="s">
        <v>3</v>
      </c>
      <c r="U9" s="6">
        <f t="shared" si="1"/>
        <v>0</v>
      </c>
    </row>
    <row r="10" spans="1:28">
      <c r="B10" s="31"/>
      <c r="C10" s="6">
        <v>1000</v>
      </c>
      <c r="D10" s="7" t="s">
        <v>8</v>
      </c>
      <c r="E10" s="28"/>
      <c r="F10" s="6" t="s">
        <v>3</v>
      </c>
      <c r="G10" s="6">
        <f>SUM(C10)*E10</f>
        <v>0</v>
      </c>
      <c r="H10" s="6"/>
      <c r="I10" s="31"/>
      <c r="J10" s="6">
        <v>1000</v>
      </c>
      <c r="K10" s="7" t="s">
        <v>8</v>
      </c>
      <c r="L10" s="28"/>
      <c r="M10" s="6" t="s">
        <v>3</v>
      </c>
      <c r="N10" s="6">
        <f t="shared" si="0"/>
        <v>0</v>
      </c>
      <c r="O10" s="6"/>
      <c r="P10" s="31"/>
      <c r="Q10" s="6">
        <v>1000</v>
      </c>
      <c r="R10" s="7" t="s">
        <v>8</v>
      </c>
      <c r="S10" s="28"/>
      <c r="T10" s="6" t="s">
        <v>3</v>
      </c>
      <c r="U10" s="6">
        <f t="shared" si="1"/>
        <v>0</v>
      </c>
    </row>
    <row r="11" spans="1:28">
      <c r="B11" s="31"/>
      <c r="C11" s="6">
        <v>10000</v>
      </c>
      <c r="D11" s="7" t="s">
        <v>8</v>
      </c>
      <c r="E11" s="28"/>
      <c r="F11" s="6" t="s">
        <v>3</v>
      </c>
      <c r="G11" s="6">
        <f>SUM(C11)*E11</f>
        <v>0</v>
      </c>
      <c r="H11" s="6"/>
      <c r="I11" s="31"/>
      <c r="J11" s="6">
        <v>10000</v>
      </c>
      <c r="K11" s="7" t="s">
        <v>8</v>
      </c>
      <c r="L11" s="28"/>
      <c r="M11" s="6" t="s">
        <v>3</v>
      </c>
      <c r="N11" s="6">
        <f t="shared" si="0"/>
        <v>0</v>
      </c>
      <c r="O11" s="6"/>
      <c r="P11" s="31"/>
      <c r="Q11" s="6">
        <v>10000</v>
      </c>
      <c r="R11" s="7" t="s">
        <v>8</v>
      </c>
      <c r="S11" s="28"/>
      <c r="T11" s="6" t="s">
        <v>3</v>
      </c>
      <c r="U11" s="6">
        <f t="shared" si="1"/>
        <v>0</v>
      </c>
    </row>
    <row r="12" spans="1:28">
      <c r="B12" s="31"/>
      <c r="C12" s="6"/>
      <c r="D12" s="7"/>
      <c r="E12" s="6"/>
      <c r="F12" s="6"/>
      <c r="G12" s="6"/>
      <c r="H12" s="6"/>
      <c r="I12" s="31"/>
      <c r="J12" s="6"/>
      <c r="K12" s="7"/>
      <c r="L12" s="6"/>
      <c r="M12" s="6"/>
      <c r="N12" s="6"/>
      <c r="O12" s="6"/>
      <c r="P12" s="31"/>
      <c r="Q12" s="6"/>
      <c r="R12" s="7"/>
      <c r="S12" s="6"/>
      <c r="T12" s="6"/>
      <c r="U12" s="6"/>
    </row>
    <row r="13" spans="1:28">
      <c r="B13" s="31" t="s">
        <v>16</v>
      </c>
      <c r="C13" s="6">
        <v>50</v>
      </c>
      <c r="D13" s="7" t="s">
        <v>8</v>
      </c>
      <c r="E13" s="28"/>
      <c r="F13" s="6" t="s">
        <v>3</v>
      </c>
      <c r="G13" s="6">
        <f>SUM(C13)*E13</f>
        <v>0</v>
      </c>
      <c r="H13" s="6"/>
      <c r="I13" s="31" t="s">
        <v>66</v>
      </c>
      <c r="J13" s="6">
        <v>50</v>
      </c>
      <c r="K13" s="7" t="s">
        <v>8</v>
      </c>
      <c r="L13" s="28"/>
      <c r="M13" s="6" t="s">
        <v>3</v>
      </c>
      <c r="N13" s="6">
        <f t="shared" ref="N13:N17" si="2">SUM(J13)*L13</f>
        <v>0</v>
      </c>
      <c r="O13" s="6"/>
      <c r="P13" s="31" t="s">
        <v>68</v>
      </c>
      <c r="Q13" s="6">
        <v>50</v>
      </c>
      <c r="R13" s="7" t="s">
        <v>8</v>
      </c>
      <c r="S13" s="28"/>
      <c r="T13" s="6" t="s">
        <v>3</v>
      </c>
      <c r="U13" s="6">
        <f t="shared" ref="U13:U17" si="3">SUM(Q13)*S13</f>
        <v>0</v>
      </c>
    </row>
    <row r="14" spans="1:28">
      <c r="B14" s="31"/>
      <c r="C14" s="6">
        <v>100</v>
      </c>
      <c r="D14" s="7" t="s">
        <v>8</v>
      </c>
      <c r="E14" s="28"/>
      <c r="F14" s="6" t="s">
        <v>3</v>
      </c>
      <c r="G14" s="6">
        <f>SUM(C14)*E14</f>
        <v>0</v>
      </c>
      <c r="H14" s="6"/>
      <c r="I14" s="31"/>
      <c r="J14" s="6">
        <v>100</v>
      </c>
      <c r="K14" s="7" t="s">
        <v>8</v>
      </c>
      <c r="L14" s="28"/>
      <c r="M14" s="6" t="s">
        <v>3</v>
      </c>
      <c r="N14" s="6">
        <f t="shared" si="2"/>
        <v>0</v>
      </c>
      <c r="O14" s="6"/>
      <c r="P14" s="31"/>
      <c r="Q14" s="6">
        <v>100</v>
      </c>
      <c r="R14" s="7" t="s">
        <v>8</v>
      </c>
      <c r="S14" s="28"/>
      <c r="T14" s="6" t="s">
        <v>3</v>
      </c>
      <c r="U14" s="6">
        <f t="shared" si="3"/>
        <v>0</v>
      </c>
    </row>
    <row r="15" spans="1:28">
      <c r="B15" s="31"/>
      <c r="C15" s="6">
        <v>500</v>
      </c>
      <c r="D15" s="7" t="s">
        <v>8</v>
      </c>
      <c r="E15" s="28"/>
      <c r="F15" s="6" t="s">
        <v>3</v>
      </c>
      <c r="G15" s="6">
        <f>SUM(C15)*E15</f>
        <v>0</v>
      </c>
      <c r="H15" s="6"/>
      <c r="I15" s="31"/>
      <c r="J15" s="6">
        <v>500</v>
      </c>
      <c r="K15" s="7" t="s">
        <v>8</v>
      </c>
      <c r="L15" s="28"/>
      <c r="M15" s="6" t="s">
        <v>3</v>
      </c>
      <c r="N15" s="6">
        <f t="shared" si="2"/>
        <v>0</v>
      </c>
      <c r="O15" s="6"/>
      <c r="P15" s="31"/>
      <c r="Q15" s="6">
        <v>500</v>
      </c>
      <c r="R15" s="7" t="s">
        <v>8</v>
      </c>
      <c r="S15" s="28"/>
      <c r="T15" s="6" t="s">
        <v>3</v>
      </c>
      <c r="U15" s="6">
        <f t="shared" si="3"/>
        <v>0</v>
      </c>
    </row>
    <row r="16" spans="1:28">
      <c r="B16" s="31"/>
      <c r="C16" s="6">
        <v>1000</v>
      </c>
      <c r="D16" s="7" t="s">
        <v>8</v>
      </c>
      <c r="E16" s="28"/>
      <c r="F16" s="6" t="s">
        <v>3</v>
      </c>
      <c r="G16" s="6">
        <f>SUM(C16)*E16</f>
        <v>0</v>
      </c>
      <c r="H16" s="6"/>
      <c r="I16" s="31"/>
      <c r="J16" s="6">
        <v>1000</v>
      </c>
      <c r="K16" s="7" t="s">
        <v>8</v>
      </c>
      <c r="L16" s="28"/>
      <c r="M16" s="6" t="s">
        <v>3</v>
      </c>
      <c r="N16" s="6">
        <f t="shared" si="2"/>
        <v>0</v>
      </c>
      <c r="O16" s="6"/>
      <c r="P16" s="31"/>
      <c r="Q16" s="6">
        <v>1000</v>
      </c>
      <c r="R16" s="7" t="s">
        <v>8</v>
      </c>
      <c r="S16" s="28"/>
      <c r="T16" s="6" t="s">
        <v>3</v>
      </c>
      <c r="U16" s="6">
        <f t="shared" si="3"/>
        <v>0</v>
      </c>
    </row>
    <row r="17" spans="2:21">
      <c r="B17" s="31"/>
      <c r="C17" s="6">
        <v>10000</v>
      </c>
      <c r="D17" s="7" t="s">
        <v>8</v>
      </c>
      <c r="E17" s="28"/>
      <c r="F17" s="6" t="s">
        <v>3</v>
      </c>
      <c r="G17" s="6">
        <f>SUM(C17)*E17</f>
        <v>0</v>
      </c>
      <c r="H17" s="6"/>
      <c r="I17" s="31"/>
      <c r="J17" s="6">
        <v>10000</v>
      </c>
      <c r="K17" s="7" t="s">
        <v>8</v>
      </c>
      <c r="L17" s="28"/>
      <c r="M17" s="6" t="s">
        <v>3</v>
      </c>
      <c r="N17" s="6">
        <f t="shared" si="2"/>
        <v>0</v>
      </c>
      <c r="O17" s="6"/>
      <c r="P17" s="31"/>
      <c r="Q17" s="6">
        <v>10000</v>
      </c>
      <c r="R17" s="7" t="s">
        <v>8</v>
      </c>
      <c r="S17" s="28"/>
      <c r="T17" s="6" t="s">
        <v>3</v>
      </c>
      <c r="U17" s="6">
        <f t="shared" si="3"/>
        <v>0</v>
      </c>
    </row>
    <row r="18" spans="2:21">
      <c r="B18" s="31"/>
      <c r="C18" s="6"/>
      <c r="D18" s="7"/>
      <c r="E18" s="6"/>
      <c r="F18" s="6"/>
      <c r="G18" s="6"/>
      <c r="H18" s="6"/>
      <c r="I18" s="31"/>
      <c r="J18" s="6"/>
      <c r="K18" s="7"/>
      <c r="L18" s="6"/>
      <c r="M18" s="6"/>
      <c r="N18" s="6"/>
      <c r="O18" s="6"/>
      <c r="P18" s="31"/>
      <c r="Q18" s="6"/>
      <c r="R18" s="7"/>
      <c r="S18" s="6"/>
      <c r="T18" s="6"/>
      <c r="U18" s="6"/>
    </row>
    <row r="19" spans="2:21">
      <c r="B19" s="31" t="s">
        <v>65</v>
      </c>
      <c r="C19" s="6">
        <v>50</v>
      </c>
      <c r="D19" s="7" t="s">
        <v>8</v>
      </c>
      <c r="E19" s="28"/>
      <c r="F19" s="6" t="s">
        <v>3</v>
      </c>
      <c r="G19" s="6">
        <f>SUM(C19)*E19</f>
        <v>0</v>
      </c>
      <c r="H19" s="6"/>
      <c r="I19" s="31" t="s">
        <v>27</v>
      </c>
      <c r="J19" s="6">
        <v>50</v>
      </c>
      <c r="K19" s="7" t="s">
        <v>8</v>
      </c>
      <c r="L19" s="28"/>
      <c r="M19" s="6" t="s">
        <v>3</v>
      </c>
      <c r="N19" s="6">
        <f t="shared" ref="N19:N23" si="4">SUM(J19)*L19</f>
        <v>0</v>
      </c>
      <c r="O19" s="6"/>
      <c r="P19" s="31" t="s">
        <v>69</v>
      </c>
      <c r="Q19" s="6">
        <v>50</v>
      </c>
      <c r="R19" s="7" t="s">
        <v>8</v>
      </c>
      <c r="S19" s="28"/>
      <c r="T19" s="6" t="s">
        <v>3</v>
      </c>
      <c r="U19" s="6">
        <f t="shared" ref="U19:U23" si="5">SUM(Q19)*S19</f>
        <v>0</v>
      </c>
    </row>
    <row r="20" spans="2:21">
      <c r="B20" s="31"/>
      <c r="C20" s="6">
        <v>100</v>
      </c>
      <c r="D20" s="7" t="s">
        <v>8</v>
      </c>
      <c r="E20" s="28"/>
      <c r="F20" s="6" t="s">
        <v>3</v>
      </c>
      <c r="G20" s="6">
        <f>SUM(C20)*E20</f>
        <v>0</v>
      </c>
      <c r="H20" s="6"/>
      <c r="I20" s="31"/>
      <c r="J20" s="6">
        <v>100</v>
      </c>
      <c r="K20" s="7" t="s">
        <v>8</v>
      </c>
      <c r="L20" s="28"/>
      <c r="M20" s="6" t="s">
        <v>3</v>
      </c>
      <c r="N20" s="6">
        <f t="shared" si="4"/>
        <v>0</v>
      </c>
      <c r="O20" s="6"/>
      <c r="P20" s="31"/>
      <c r="Q20" s="6">
        <v>100</v>
      </c>
      <c r="R20" s="7" t="s">
        <v>8</v>
      </c>
      <c r="S20" s="28"/>
      <c r="T20" s="6" t="s">
        <v>3</v>
      </c>
      <c r="U20" s="6">
        <f t="shared" si="5"/>
        <v>0</v>
      </c>
    </row>
    <row r="21" spans="2:21">
      <c r="B21" s="31"/>
      <c r="C21" s="6">
        <v>500</v>
      </c>
      <c r="D21" s="7" t="s">
        <v>8</v>
      </c>
      <c r="E21" s="28"/>
      <c r="F21" s="6" t="s">
        <v>3</v>
      </c>
      <c r="G21" s="6">
        <f>SUM(C21)*E21</f>
        <v>0</v>
      </c>
      <c r="H21" s="6"/>
      <c r="I21" s="31"/>
      <c r="J21" s="6">
        <v>500</v>
      </c>
      <c r="K21" s="7" t="s">
        <v>8</v>
      </c>
      <c r="L21" s="28"/>
      <c r="M21" s="6" t="s">
        <v>3</v>
      </c>
      <c r="N21" s="6">
        <f t="shared" si="4"/>
        <v>0</v>
      </c>
      <c r="O21" s="6"/>
      <c r="P21" s="31"/>
      <c r="Q21" s="6">
        <v>500</v>
      </c>
      <c r="R21" s="7" t="s">
        <v>8</v>
      </c>
      <c r="S21" s="28"/>
      <c r="T21" s="6" t="s">
        <v>3</v>
      </c>
      <c r="U21" s="6">
        <f t="shared" si="5"/>
        <v>0</v>
      </c>
    </row>
    <row r="22" spans="2:21">
      <c r="B22" s="31"/>
      <c r="C22" s="6">
        <v>1000</v>
      </c>
      <c r="D22" s="7" t="s">
        <v>8</v>
      </c>
      <c r="E22" s="28"/>
      <c r="F22" s="6" t="s">
        <v>3</v>
      </c>
      <c r="G22" s="6">
        <f>SUM(C22)*E22</f>
        <v>0</v>
      </c>
      <c r="H22" s="6"/>
      <c r="I22" s="31"/>
      <c r="J22" s="6">
        <v>1000</v>
      </c>
      <c r="K22" s="7" t="s">
        <v>8</v>
      </c>
      <c r="L22" s="28"/>
      <c r="M22" s="6" t="s">
        <v>3</v>
      </c>
      <c r="N22" s="6">
        <f t="shared" si="4"/>
        <v>0</v>
      </c>
      <c r="O22" s="6"/>
      <c r="P22" s="31"/>
      <c r="Q22" s="6">
        <v>1000</v>
      </c>
      <c r="R22" s="7" t="s">
        <v>8</v>
      </c>
      <c r="S22" s="28"/>
      <c r="T22" s="6" t="s">
        <v>3</v>
      </c>
      <c r="U22" s="6">
        <f t="shared" si="5"/>
        <v>0</v>
      </c>
    </row>
    <row r="23" spans="2:21">
      <c r="B23" s="31"/>
      <c r="C23" s="6">
        <v>10000</v>
      </c>
      <c r="D23" s="7" t="s">
        <v>8</v>
      </c>
      <c r="E23" s="28"/>
      <c r="F23" s="6" t="s">
        <v>3</v>
      </c>
      <c r="G23" s="6">
        <f>SUM(C23)*E23</f>
        <v>0</v>
      </c>
      <c r="H23" s="6"/>
      <c r="I23" s="31"/>
      <c r="J23" s="6">
        <v>10000</v>
      </c>
      <c r="K23" s="7" t="s">
        <v>8</v>
      </c>
      <c r="L23" s="28"/>
      <c r="M23" s="6" t="s">
        <v>3</v>
      </c>
      <c r="N23" s="6">
        <f t="shared" si="4"/>
        <v>0</v>
      </c>
      <c r="O23" s="6"/>
      <c r="P23" s="31"/>
      <c r="Q23" s="6">
        <v>10000</v>
      </c>
      <c r="R23" s="7" t="s">
        <v>8</v>
      </c>
      <c r="S23" s="28"/>
      <c r="T23" s="6" t="s">
        <v>3</v>
      </c>
      <c r="U23" s="6">
        <f t="shared" si="5"/>
        <v>0</v>
      </c>
    </row>
    <row r="24" spans="2:21">
      <c r="B24" s="31"/>
      <c r="C24" s="6"/>
      <c r="D24" s="7"/>
      <c r="E24" s="6"/>
      <c r="F24" s="6"/>
      <c r="G24" s="6"/>
      <c r="H24" s="6"/>
      <c r="I24" s="31"/>
      <c r="J24" s="6"/>
      <c r="K24" s="7"/>
      <c r="L24" s="6"/>
      <c r="M24" s="6"/>
      <c r="N24" s="6"/>
      <c r="O24" s="6"/>
      <c r="P24" s="31"/>
      <c r="Q24" s="6"/>
      <c r="R24" s="7"/>
      <c r="S24" s="6"/>
      <c r="T24" s="6"/>
      <c r="U24" s="6"/>
    </row>
    <row r="25" spans="2:21">
      <c r="B25" s="6"/>
      <c r="C25" s="6"/>
      <c r="D25" s="7"/>
      <c r="E25" s="6"/>
      <c r="F25" s="6"/>
      <c r="G25" s="6"/>
      <c r="H25" s="6"/>
      <c r="I25" s="6"/>
      <c r="J25" s="6"/>
      <c r="K25" s="7"/>
      <c r="L25" s="6"/>
      <c r="M25" s="6"/>
      <c r="N25" s="6"/>
      <c r="O25" s="6"/>
      <c r="P25" s="6"/>
      <c r="Q25" s="6"/>
      <c r="R25" s="7"/>
      <c r="S25" s="6"/>
      <c r="T25" s="6"/>
      <c r="U25" s="6"/>
    </row>
    <row r="26" spans="2:21">
      <c r="B26" s="6"/>
      <c r="C26" s="6"/>
      <c r="D26" s="7"/>
      <c r="E26" s="6"/>
      <c r="F26" s="6"/>
      <c r="G26" s="6"/>
      <c r="H26" s="6"/>
      <c r="I26" s="6"/>
      <c r="J26" s="6"/>
      <c r="K26" s="7"/>
      <c r="L26" s="6"/>
      <c r="M26" s="6"/>
      <c r="N26" s="6"/>
      <c r="O26" s="6"/>
      <c r="P26" s="6"/>
      <c r="Q26" s="6"/>
      <c r="R26" s="7"/>
      <c r="S26" s="6"/>
      <c r="T26" s="6"/>
      <c r="U26" s="6"/>
    </row>
    <row r="27" spans="2:21">
      <c r="C27" s="6"/>
      <c r="D27" s="7"/>
      <c r="E27" s="6"/>
      <c r="F27" s="6"/>
      <c r="G27" s="6"/>
      <c r="H27" s="6"/>
      <c r="I27" s="3"/>
      <c r="J27" s="6"/>
      <c r="K27" s="7"/>
      <c r="L27" s="6"/>
      <c r="M27" s="6"/>
      <c r="N27" s="6"/>
      <c r="O27" s="6"/>
      <c r="P27" s="3"/>
      <c r="Q27" s="6"/>
      <c r="R27" s="7"/>
      <c r="S27" s="6"/>
      <c r="T27" s="6"/>
      <c r="U27" s="6"/>
    </row>
    <row r="28" spans="2:21">
      <c r="C28" s="6"/>
      <c r="D28" s="7"/>
      <c r="E28" s="6"/>
      <c r="F28" s="6"/>
      <c r="G28" s="6"/>
      <c r="H28" s="6"/>
      <c r="I28" s="6"/>
      <c r="J28" s="6"/>
      <c r="K28" s="7"/>
      <c r="L28" s="6"/>
      <c r="M28" s="6"/>
      <c r="N28" s="6"/>
      <c r="O28" s="6"/>
      <c r="P28" s="6"/>
      <c r="Q28" s="6"/>
      <c r="R28" s="7"/>
      <c r="S28" s="6"/>
      <c r="T28" s="6"/>
      <c r="U28" s="6"/>
    </row>
  </sheetData>
  <protectedRanges>
    <protectedRange sqref="E13:E17 E19:E23 L7:L11 L13:L17 L19:L23 S7:S11 S13:S17 S19:S23" name="Bereik2"/>
    <protectedRange sqref="E7:E11" name="Bereik1"/>
  </protectedRange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O52"/>
  <sheetViews>
    <sheetView showGridLines="0" workbookViewId="0">
      <selection activeCell="H4" sqref="H4:I4"/>
    </sheetView>
  </sheetViews>
  <sheetFormatPr defaultRowHeight="15"/>
  <cols>
    <col min="1" max="1" width="9.5703125" customWidth="1"/>
    <col min="2" max="2" width="24.42578125" bestFit="1" customWidth="1"/>
    <col min="3" max="3" width="14.5703125" bestFit="1" customWidth="1"/>
    <col min="4" max="4" width="2.5703125" customWidth="1"/>
    <col min="5" max="5" width="24.85546875" bestFit="1" customWidth="1"/>
    <col min="6" max="6" width="2.5703125" bestFit="1" customWidth="1"/>
    <col min="7" max="7" width="17.5703125" customWidth="1"/>
    <col min="8" max="8" width="11.42578125" customWidth="1"/>
    <col min="9" max="9" width="23.85546875" bestFit="1" customWidth="1"/>
    <col min="10" max="10" width="15.5703125" bestFit="1" customWidth="1"/>
    <col min="11" max="11" width="2.5703125" customWidth="1"/>
    <col min="12" max="12" width="24.85546875" customWidth="1"/>
    <col min="13" max="13" width="2.28515625" customWidth="1"/>
    <col min="14" max="14" width="14" customWidth="1"/>
  </cols>
  <sheetData>
    <row r="2" spans="2:14" ht="33">
      <c r="B2" s="38" t="s">
        <v>0</v>
      </c>
      <c r="C2" s="38"/>
      <c r="D2" s="38"/>
      <c r="E2" s="38"/>
      <c r="F2" s="38"/>
      <c r="G2" s="38"/>
      <c r="H2" s="38"/>
      <c r="J2" s="2"/>
      <c r="L2" s="41" t="s">
        <v>1</v>
      </c>
      <c r="M2" s="41"/>
      <c r="N2" s="41"/>
    </row>
    <row r="4" spans="2:14">
      <c r="E4" s="42" t="s">
        <v>2</v>
      </c>
      <c r="F4" s="42"/>
      <c r="G4" s="3" t="s">
        <v>3</v>
      </c>
      <c r="H4" s="43">
        <f>N28+G52</f>
        <v>0</v>
      </c>
      <c r="I4" s="44"/>
    </row>
    <row r="5" spans="2:14" ht="30">
      <c r="B5" s="4" t="s">
        <v>87</v>
      </c>
    </row>
    <row r="6" spans="2:14" ht="30">
      <c r="B6" s="2"/>
    </row>
    <row r="7" spans="2:14" ht="19.5">
      <c r="B7" s="5" t="s">
        <v>4</v>
      </c>
      <c r="I7" s="5" t="s">
        <v>5</v>
      </c>
    </row>
    <row r="8" spans="2:14">
      <c r="B8" s="6"/>
    </row>
    <row r="9" spans="2:14">
      <c r="B9" s="3" t="s">
        <v>6</v>
      </c>
      <c r="C9" s="3" t="s">
        <v>7</v>
      </c>
      <c r="D9" s="7" t="s">
        <v>8</v>
      </c>
      <c r="E9" s="3" t="s">
        <v>9</v>
      </c>
      <c r="F9" s="3" t="s">
        <v>3</v>
      </c>
      <c r="G9" s="3" t="s">
        <v>10</v>
      </c>
      <c r="I9" s="3" t="s">
        <v>11</v>
      </c>
      <c r="J9" s="3" t="s">
        <v>12</v>
      </c>
      <c r="K9" s="7" t="s">
        <v>8</v>
      </c>
      <c r="L9" s="3" t="s">
        <v>9</v>
      </c>
      <c r="M9" s="3" t="s">
        <v>3</v>
      </c>
      <c r="N9" s="3" t="s">
        <v>10</v>
      </c>
    </row>
    <row r="10" spans="2:14">
      <c r="B10" s="6"/>
      <c r="D10" s="7"/>
      <c r="F10" s="3"/>
      <c r="K10" s="7"/>
      <c r="M10" s="3"/>
    </row>
    <row r="11" spans="2:14" ht="60.75" customHeight="1">
      <c r="B11" s="8" t="s">
        <v>13</v>
      </c>
      <c r="C11" s="9">
        <v>1</v>
      </c>
      <c r="D11" s="10" t="s">
        <v>8</v>
      </c>
      <c r="E11" s="9">
        <f>SUM('Dwergen Troepen'!G7:G13)</f>
        <v>0</v>
      </c>
      <c r="F11" s="10" t="s">
        <v>3</v>
      </c>
      <c r="G11" s="9">
        <f>E11*C11</f>
        <v>0</v>
      </c>
      <c r="I11" s="16" t="s">
        <v>14</v>
      </c>
      <c r="J11" s="9">
        <v>18</v>
      </c>
      <c r="K11" s="10" t="s">
        <v>8</v>
      </c>
      <c r="L11" s="9">
        <f>SUM('Dwergen Muur'!G7:G11)</f>
        <v>0</v>
      </c>
      <c r="M11" s="10" t="s">
        <v>3</v>
      </c>
      <c r="N11" s="9">
        <f>J11*L11</f>
        <v>0</v>
      </c>
    </row>
    <row r="12" spans="2:14" ht="62.25" customHeight="1">
      <c r="B12" s="8" t="s">
        <v>96</v>
      </c>
      <c r="C12" s="9">
        <v>4</v>
      </c>
      <c r="D12" s="10" t="s">
        <v>8</v>
      </c>
      <c r="E12" s="9">
        <f>SUM('Dwergen Troepen'!G15:G21)</f>
        <v>0</v>
      </c>
      <c r="F12" s="10" t="s">
        <v>3</v>
      </c>
      <c r="G12" s="9">
        <f t="shared" ref="G12:G14" si="0">E12*C12</f>
        <v>0</v>
      </c>
      <c r="I12" s="16" t="s">
        <v>16</v>
      </c>
      <c r="J12" s="9">
        <v>18</v>
      </c>
      <c r="K12" s="10" t="s">
        <v>8</v>
      </c>
      <c r="L12" s="9">
        <f>SUM('Dwergen Muur'!G13:G17)</f>
        <v>0</v>
      </c>
      <c r="M12" s="10" t="s">
        <v>3</v>
      </c>
      <c r="N12" s="9">
        <f t="shared" ref="N12:N13" si="1">J12*L12</f>
        <v>0</v>
      </c>
    </row>
    <row r="13" spans="2:14" ht="61.5" customHeight="1">
      <c r="B13" s="8" t="s">
        <v>17</v>
      </c>
      <c r="C13" s="9">
        <v>4</v>
      </c>
      <c r="D13" s="10" t="s">
        <v>8</v>
      </c>
      <c r="E13" s="9">
        <f>SUM('Dwergen Troepen'!G23:G29)</f>
        <v>0</v>
      </c>
      <c r="F13" s="10" t="s">
        <v>3</v>
      </c>
      <c r="G13" s="9">
        <f t="shared" si="0"/>
        <v>0</v>
      </c>
      <c r="I13" s="16" t="s">
        <v>18</v>
      </c>
      <c r="J13" s="9">
        <v>18</v>
      </c>
      <c r="K13" s="10" t="s">
        <v>8</v>
      </c>
      <c r="L13" s="9">
        <f>SUM('Dwergen Muur'!G19:G23)</f>
        <v>0</v>
      </c>
      <c r="M13" s="10" t="s">
        <v>3</v>
      </c>
      <c r="N13" s="9">
        <f t="shared" si="1"/>
        <v>0</v>
      </c>
    </row>
    <row r="14" spans="2:14" ht="60" customHeight="1">
      <c r="B14" s="8" t="s">
        <v>19</v>
      </c>
      <c r="C14" s="9">
        <v>4</v>
      </c>
      <c r="D14" s="10" t="s">
        <v>8</v>
      </c>
      <c r="E14" s="9">
        <f>SUM('Dwergen Troepen'!G31:G37)</f>
        <v>0</v>
      </c>
      <c r="F14" s="10" t="s">
        <v>3</v>
      </c>
      <c r="G14" s="9">
        <f t="shared" si="0"/>
        <v>0</v>
      </c>
      <c r="K14" s="7"/>
      <c r="M14" s="3"/>
      <c r="N14" s="9"/>
    </row>
    <row r="15" spans="2:14">
      <c r="B15" s="6"/>
      <c r="D15" s="7"/>
      <c r="F15" s="3"/>
      <c r="K15" s="7"/>
      <c r="M15" s="3"/>
      <c r="N15" s="9"/>
    </row>
    <row r="16" spans="2:14">
      <c r="B16" s="3" t="s">
        <v>20</v>
      </c>
      <c r="D16" s="7"/>
      <c r="F16" s="3"/>
      <c r="I16" s="3" t="s">
        <v>21</v>
      </c>
      <c r="K16" s="7"/>
      <c r="M16" s="3"/>
      <c r="N16" s="9"/>
    </row>
    <row r="17" spans="2:15">
      <c r="B17" s="6"/>
      <c r="D17" s="7"/>
      <c r="F17" s="3"/>
      <c r="K17" s="7"/>
      <c r="M17" s="3"/>
      <c r="N17" s="9"/>
    </row>
    <row r="18" spans="2:15" ht="60.75" customHeight="1">
      <c r="B18" s="8" t="s">
        <v>22</v>
      </c>
      <c r="C18" s="9">
        <v>0</v>
      </c>
      <c r="D18" s="10" t="s">
        <v>8</v>
      </c>
      <c r="E18" s="9">
        <f>SUM('Dwergen Troepen'!N7:N13)</f>
        <v>0</v>
      </c>
      <c r="F18" s="10" t="s">
        <v>3</v>
      </c>
      <c r="G18" s="9">
        <f>C18*E18</f>
        <v>0</v>
      </c>
      <c r="I18" s="16" t="s">
        <v>23</v>
      </c>
      <c r="J18" s="9">
        <v>24</v>
      </c>
      <c r="K18" s="10" t="s">
        <v>8</v>
      </c>
      <c r="L18" s="9">
        <f>SUM('Dwergen Muur'!N7:N11)</f>
        <v>0</v>
      </c>
      <c r="M18" s="20" t="s">
        <v>3</v>
      </c>
      <c r="N18" s="9">
        <f>L18*J18</f>
        <v>0</v>
      </c>
    </row>
    <row r="19" spans="2:15" ht="58.5" customHeight="1">
      <c r="B19" s="8" t="s">
        <v>24</v>
      </c>
      <c r="C19" s="9">
        <v>16</v>
      </c>
      <c r="D19" s="10" t="s">
        <v>8</v>
      </c>
      <c r="E19" s="9">
        <f>SUM('Dwergen Troepen'!N15:N21)</f>
        <v>0</v>
      </c>
      <c r="F19" s="10" t="s">
        <v>3</v>
      </c>
      <c r="G19" s="9">
        <f t="shared" ref="G19:G21" si="2">C19*E19</f>
        <v>0</v>
      </c>
      <c r="I19" s="16" t="s">
        <v>25</v>
      </c>
      <c r="J19" s="9">
        <v>24</v>
      </c>
      <c r="K19" s="10" t="s">
        <v>8</v>
      </c>
      <c r="L19" s="9">
        <f>SUM('Dwergen Muur'!N13:N17)</f>
        <v>0</v>
      </c>
      <c r="M19" s="20" t="s">
        <v>3</v>
      </c>
      <c r="N19" s="9">
        <f t="shared" ref="N19:N20" si="3">L19*J19</f>
        <v>0</v>
      </c>
    </row>
    <row r="20" spans="2:15" ht="59.25" customHeight="1">
      <c r="B20" s="8" t="s">
        <v>26</v>
      </c>
      <c r="C20" s="9">
        <v>16</v>
      </c>
      <c r="D20" s="10" t="s">
        <v>8</v>
      </c>
      <c r="E20" s="9">
        <f>SUM('Dwergen Troepen'!N23:N29)</f>
        <v>0</v>
      </c>
      <c r="F20" s="10" t="s">
        <v>3</v>
      </c>
      <c r="G20" s="9">
        <f t="shared" si="2"/>
        <v>0</v>
      </c>
      <c r="I20" s="16" t="s">
        <v>27</v>
      </c>
      <c r="J20" s="9">
        <v>24</v>
      </c>
      <c r="K20" s="10" t="s">
        <v>8</v>
      </c>
      <c r="L20" s="9">
        <f>SUM('Dwergen Muur'!N19:N23)</f>
        <v>0</v>
      </c>
      <c r="M20" s="20" t="s">
        <v>3</v>
      </c>
      <c r="N20" s="9">
        <f t="shared" si="3"/>
        <v>0</v>
      </c>
    </row>
    <row r="21" spans="2:15" ht="60.75" customHeight="1">
      <c r="B21" s="8" t="s">
        <v>28</v>
      </c>
      <c r="C21" s="9">
        <v>16</v>
      </c>
      <c r="D21" s="10" t="s">
        <v>8</v>
      </c>
      <c r="E21" s="9">
        <f>SUM('Dwergen Troepen'!N31:N37)</f>
        <v>0</v>
      </c>
      <c r="F21" s="10" t="s">
        <v>3</v>
      </c>
      <c r="G21" s="9">
        <f t="shared" si="2"/>
        <v>0</v>
      </c>
      <c r="J21" s="9"/>
      <c r="K21" s="10"/>
      <c r="L21" s="9"/>
      <c r="M21" s="20"/>
      <c r="N21" s="9"/>
    </row>
    <row r="22" spans="2:15">
      <c r="B22" s="6"/>
      <c r="D22" s="7"/>
      <c r="F22" s="3"/>
      <c r="J22" s="9"/>
      <c r="K22" s="10"/>
      <c r="L22" s="9"/>
      <c r="M22" s="20"/>
      <c r="N22" s="9"/>
    </row>
    <row r="23" spans="2:15">
      <c r="B23" s="3" t="s">
        <v>29</v>
      </c>
      <c r="D23" s="7"/>
      <c r="F23" s="3"/>
      <c r="I23" s="3" t="s">
        <v>30</v>
      </c>
      <c r="J23" s="9"/>
      <c r="K23" s="10"/>
      <c r="L23" s="9"/>
      <c r="M23" s="20"/>
      <c r="N23" s="9"/>
    </row>
    <row r="24" spans="2:15">
      <c r="B24" s="3"/>
      <c r="D24" s="7"/>
      <c r="F24" s="3"/>
      <c r="J24" s="9"/>
      <c r="K24" s="10"/>
      <c r="L24" s="9"/>
      <c r="M24" s="20"/>
      <c r="N24" s="9"/>
    </row>
    <row r="25" spans="2:15" ht="59.25" customHeight="1">
      <c r="B25" s="8" t="s">
        <v>31</v>
      </c>
      <c r="C25" s="9">
        <v>0</v>
      </c>
      <c r="D25" s="10" t="s">
        <v>8</v>
      </c>
      <c r="E25" s="9">
        <f>SUM('Dwergen Troepen'!U7:U13)</f>
        <v>0</v>
      </c>
      <c r="F25" s="10" t="s">
        <v>3</v>
      </c>
      <c r="G25" s="9">
        <f>C25*E25</f>
        <v>0</v>
      </c>
      <c r="I25" s="16" t="s">
        <v>32</v>
      </c>
      <c r="J25" s="9">
        <v>30</v>
      </c>
      <c r="K25" s="10" t="s">
        <v>8</v>
      </c>
      <c r="L25" s="9">
        <f>SUM('Dwergen Muur'!U7:U11)</f>
        <v>0</v>
      </c>
      <c r="M25" s="20" t="s">
        <v>3</v>
      </c>
      <c r="N25" s="9">
        <f>L25*J25</f>
        <v>0</v>
      </c>
    </row>
    <row r="26" spans="2:15" ht="59.25" customHeight="1">
      <c r="B26" s="8" t="s">
        <v>33</v>
      </c>
      <c r="C26" s="9">
        <v>24</v>
      </c>
      <c r="D26" s="10" t="s">
        <v>8</v>
      </c>
      <c r="E26" s="9">
        <f>SUM('Dwergen Troepen'!U15:U21)</f>
        <v>0</v>
      </c>
      <c r="F26" s="10" t="s">
        <v>3</v>
      </c>
      <c r="G26" s="9">
        <f t="shared" ref="G26:G28" si="4">C26*E26</f>
        <v>0</v>
      </c>
      <c r="I26" s="16" t="s">
        <v>98</v>
      </c>
      <c r="J26" s="9">
        <v>30</v>
      </c>
      <c r="K26" s="10" t="s">
        <v>8</v>
      </c>
      <c r="L26" s="9">
        <f>SUM('Dwergen Muur'!U13:U17)</f>
        <v>0</v>
      </c>
      <c r="M26" s="20" t="s">
        <v>3</v>
      </c>
      <c r="N26" s="9">
        <f t="shared" ref="N26:N27" si="5">L26*J26</f>
        <v>0</v>
      </c>
    </row>
    <row r="27" spans="2:15" ht="57" customHeight="1">
      <c r="B27" s="8" t="s">
        <v>34</v>
      </c>
      <c r="C27" s="9">
        <v>24</v>
      </c>
      <c r="D27" s="10" t="s">
        <v>8</v>
      </c>
      <c r="E27" s="9">
        <f>SUM('Dwergen Troepen'!U23:U29)</f>
        <v>0</v>
      </c>
      <c r="F27" s="10" t="s">
        <v>3</v>
      </c>
      <c r="G27" s="9">
        <f t="shared" si="4"/>
        <v>0</v>
      </c>
      <c r="I27" s="16" t="s">
        <v>35</v>
      </c>
      <c r="J27" s="9">
        <v>30</v>
      </c>
      <c r="K27" s="10" t="s">
        <v>8</v>
      </c>
      <c r="L27" s="19">
        <f>SUM('Dwergen Muur'!U19:U23)</f>
        <v>0</v>
      </c>
      <c r="M27" s="21" t="s">
        <v>3</v>
      </c>
      <c r="N27" s="9">
        <f t="shared" si="5"/>
        <v>0</v>
      </c>
      <c r="O27" t="s">
        <v>36</v>
      </c>
    </row>
    <row r="28" spans="2:15" ht="59.25" customHeight="1">
      <c r="B28" s="8" t="s">
        <v>90</v>
      </c>
      <c r="C28" s="9">
        <v>24</v>
      </c>
      <c r="D28" s="10" t="s">
        <v>8</v>
      </c>
      <c r="E28" s="9">
        <f>SUM('Dwergen Troepen'!U31:U37)</f>
        <v>0</v>
      </c>
      <c r="F28" s="10" t="s">
        <v>3</v>
      </c>
      <c r="G28" s="9">
        <f t="shared" si="4"/>
        <v>0</v>
      </c>
      <c r="L28" s="12"/>
      <c r="M28" s="18"/>
      <c r="N28" s="27">
        <f>N27+N26+N25+N20+N19+N18+N13+N12+N11</f>
        <v>0</v>
      </c>
    </row>
    <row r="29" spans="2:15">
      <c r="D29" s="7"/>
      <c r="F29" s="3"/>
    </row>
    <row r="30" spans="2:15">
      <c r="B30" s="3" t="s">
        <v>37</v>
      </c>
      <c r="D30" s="7"/>
      <c r="F30" s="3"/>
    </row>
    <row r="31" spans="2:15">
      <c r="D31" s="7"/>
      <c r="F31" s="3"/>
    </row>
    <row r="32" spans="2:15" ht="59.25" customHeight="1">
      <c r="B32" s="15" t="s">
        <v>100</v>
      </c>
      <c r="C32" s="9">
        <v>0</v>
      </c>
      <c r="D32" s="10" t="s">
        <v>8</v>
      </c>
      <c r="E32" s="9">
        <f>SUM('Dwergen Troepen'!AB7:AB13)</f>
        <v>0</v>
      </c>
      <c r="F32" s="10" t="s">
        <v>3</v>
      </c>
      <c r="G32" s="9">
        <f>C32*E32</f>
        <v>0</v>
      </c>
    </row>
    <row r="33" spans="2:8" ht="57.75" customHeight="1">
      <c r="B33" s="15" t="s">
        <v>97</v>
      </c>
      <c r="C33" s="9">
        <v>72</v>
      </c>
      <c r="D33" s="10" t="s">
        <v>8</v>
      </c>
      <c r="E33" s="9">
        <f>SUM('Dwergen Troepen'!AB15:AB21)</f>
        <v>0</v>
      </c>
      <c r="F33" s="10" t="s">
        <v>3</v>
      </c>
      <c r="G33" s="9">
        <f t="shared" ref="G33:G35" si="6">C33*E33</f>
        <v>0</v>
      </c>
    </row>
    <row r="34" spans="2:8" ht="59.25" customHeight="1">
      <c r="B34" s="15" t="s">
        <v>38</v>
      </c>
      <c r="C34" s="9">
        <v>72</v>
      </c>
      <c r="D34" s="10" t="s">
        <v>8</v>
      </c>
      <c r="E34" s="9">
        <f>SUM('Dwergen Troepen'!AB23:AB29)</f>
        <v>0</v>
      </c>
      <c r="F34" s="10" t="s">
        <v>3</v>
      </c>
      <c r="G34" s="9">
        <f t="shared" si="6"/>
        <v>0</v>
      </c>
    </row>
    <row r="35" spans="2:8" ht="60.75" customHeight="1">
      <c r="B35" s="15" t="s">
        <v>39</v>
      </c>
      <c r="C35" s="9">
        <v>72</v>
      </c>
      <c r="D35" s="10" t="s">
        <v>8</v>
      </c>
      <c r="E35" s="9">
        <f>SUM('Dwergen Troepen'!AB31:AB37)</f>
        <v>0</v>
      </c>
      <c r="F35" s="10" t="s">
        <v>3</v>
      </c>
      <c r="G35" s="9">
        <f t="shared" si="6"/>
        <v>0</v>
      </c>
    </row>
    <row r="36" spans="2:8">
      <c r="D36" s="7"/>
      <c r="F36" s="3"/>
    </row>
    <row r="37" spans="2:8">
      <c r="B37" s="3" t="s">
        <v>40</v>
      </c>
      <c r="D37" s="7"/>
      <c r="F37" s="3"/>
    </row>
    <row r="38" spans="2:8">
      <c r="B38" s="3"/>
      <c r="D38" s="7"/>
      <c r="F38" s="3"/>
    </row>
    <row r="39" spans="2:8" ht="64.5" customHeight="1">
      <c r="B39" s="15" t="s">
        <v>46</v>
      </c>
      <c r="C39" s="9">
        <v>0</v>
      </c>
      <c r="D39" s="10" t="s">
        <v>8</v>
      </c>
      <c r="E39" s="9">
        <f>SUM('Dwergen Troepen'!G66:G72)</f>
        <v>0</v>
      </c>
      <c r="F39" s="10" t="s">
        <v>3</v>
      </c>
      <c r="G39" s="9">
        <f>C39*E39</f>
        <v>0</v>
      </c>
    </row>
    <row r="40" spans="2:8" ht="57" customHeight="1">
      <c r="B40" s="15" t="s">
        <v>58</v>
      </c>
      <c r="C40" s="9">
        <v>144</v>
      </c>
      <c r="D40" s="10" t="s">
        <v>8</v>
      </c>
      <c r="E40" s="9">
        <f>SUM('Dwergen Troepen'!G42:G48)</f>
        <v>0</v>
      </c>
      <c r="F40" s="10" t="s">
        <v>3</v>
      </c>
      <c r="G40" s="9">
        <f t="shared" ref="G40:G42" si="7">C40*E40</f>
        <v>0</v>
      </c>
    </row>
    <row r="41" spans="2:8" ht="55.5" customHeight="1">
      <c r="B41" s="15" t="s">
        <v>41</v>
      </c>
      <c r="C41" s="9">
        <v>144</v>
      </c>
      <c r="D41" s="10" t="s">
        <v>8</v>
      </c>
      <c r="E41" s="9">
        <f>SUM('Dwergen Troepen'!G58:G64)</f>
        <v>0</v>
      </c>
      <c r="F41" s="10" t="s">
        <v>3</v>
      </c>
      <c r="G41" s="9">
        <f t="shared" si="7"/>
        <v>0</v>
      </c>
    </row>
    <row r="42" spans="2:8" ht="55.5" customHeight="1">
      <c r="B42" s="15" t="s">
        <v>93</v>
      </c>
      <c r="C42" s="9">
        <v>144</v>
      </c>
      <c r="D42" s="10" t="s">
        <v>8</v>
      </c>
      <c r="E42" s="9">
        <f>SUM('Dwergen Troepen'!G50:G56)</f>
        <v>0</v>
      </c>
      <c r="F42" s="17" t="s">
        <v>3</v>
      </c>
      <c r="G42" s="9">
        <f t="shared" si="7"/>
        <v>0</v>
      </c>
    </row>
    <row r="43" spans="2:8">
      <c r="D43" s="7"/>
      <c r="F43" s="13"/>
      <c r="G43" s="14"/>
    </row>
    <row r="44" spans="2:8">
      <c r="D44" s="7"/>
      <c r="F44" s="13"/>
      <c r="G44" s="11"/>
    </row>
    <row r="45" spans="2:8">
      <c r="B45" s="3" t="s">
        <v>42</v>
      </c>
      <c r="D45" s="7"/>
      <c r="F45" s="13"/>
    </row>
    <row r="46" spans="2:8">
      <c r="D46" s="7"/>
      <c r="F46" s="13"/>
    </row>
    <row r="47" spans="2:8" ht="47.25" customHeight="1">
      <c r="B47" s="16" t="s">
        <v>60</v>
      </c>
      <c r="C47" s="9">
        <v>10</v>
      </c>
      <c r="D47" s="10" t="s">
        <v>8</v>
      </c>
      <c r="E47" s="9">
        <f>SUM('Dwergen Troepen'!N42:N50)</f>
        <v>0</v>
      </c>
      <c r="F47" s="17" t="s">
        <v>3</v>
      </c>
      <c r="G47" s="9">
        <f>C47*E47</f>
        <v>0</v>
      </c>
    </row>
    <row r="48" spans="2:8" ht="49.5" customHeight="1">
      <c r="B48" s="16" t="s">
        <v>61</v>
      </c>
      <c r="C48" s="9">
        <v>0</v>
      </c>
      <c r="D48" s="10" t="s">
        <v>8</v>
      </c>
      <c r="E48" s="9">
        <f>SUM('Dwergen Troepen'!N52:N60)</f>
        <v>0</v>
      </c>
      <c r="F48" s="17" t="s">
        <v>3</v>
      </c>
      <c r="G48" s="9">
        <f t="shared" ref="G48:G51" si="8">C48*E48</f>
        <v>0</v>
      </c>
      <c r="H48" s="11"/>
    </row>
    <row r="49" spans="2:8" ht="49.5" customHeight="1">
      <c r="B49" s="16" t="s">
        <v>62</v>
      </c>
      <c r="C49" s="9">
        <v>100</v>
      </c>
      <c r="D49" s="10" t="s">
        <v>8</v>
      </c>
      <c r="E49" s="9">
        <f>SUM('Dwergen Troepen'!N62:N70)</f>
        <v>0</v>
      </c>
      <c r="F49" s="17" t="s">
        <v>3</v>
      </c>
      <c r="G49" s="9">
        <f t="shared" si="8"/>
        <v>0</v>
      </c>
      <c r="H49" s="11"/>
    </row>
    <row r="50" spans="2:8" ht="48" customHeight="1">
      <c r="B50" s="16" t="s">
        <v>63</v>
      </c>
      <c r="C50" s="9">
        <v>100</v>
      </c>
      <c r="D50" s="10" t="s">
        <v>8</v>
      </c>
      <c r="E50" s="9">
        <f>SUM('Dwergen Troepen'!U42:U50)</f>
        <v>0</v>
      </c>
      <c r="F50" s="17" t="s">
        <v>3</v>
      </c>
      <c r="G50" s="9">
        <f t="shared" si="8"/>
        <v>0</v>
      </c>
      <c r="H50" s="11"/>
    </row>
    <row r="51" spans="2:8" ht="48" customHeight="1">
      <c r="B51" s="16" t="s">
        <v>64</v>
      </c>
      <c r="C51" s="9">
        <v>100</v>
      </c>
      <c r="D51" s="10" t="s">
        <v>8</v>
      </c>
      <c r="E51" s="9">
        <f>SUM('Dwergen Troepen'!U52:U60)</f>
        <v>0</v>
      </c>
      <c r="F51" s="17" t="s">
        <v>3</v>
      </c>
      <c r="G51" s="9">
        <f t="shared" si="8"/>
        <v>0</v>
      </c>
      <c r="H51" s="11" t="s">
        <v>36</v>
      </c>
    </row>
    <row r="52" spans="2:8">
      <c r="G52" s="26">
        <f>G51+G50+G49+G48+G47+G42+G41+G40+G39+G35+G34+G33+G32+G28+G27+G26+G25+G21+G20+G19+G18+G14+G13+G12+G11</f>
        <v>0</v>
      </c>
    </row>
  </sheetData>
  <mergeCells count="3">
    <mergeCell ref="L2:N2"/>
    <mergeCell ref="E4:F4"/>
    <mergeCell ref="H4:I4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AG91"/>
  <sheetViews>
    <sheetView showGridLines="0" tabSelected="1" topLeftCell="A10" zoomScale="55" zoomScaleNormal="55" workbookViewId="0">
      <selection activeCell="P53" sqref="P53"/>
    </sheetView>
  </sheetViews>
  <sheetFormatPr defaultRowHeight="14.25"/>
  <cols>
    <col min="1" max="1" width="9.140625" style="6"/>
    <col min="2" max="2" width="29.7109375" style="6" bestFit="1" customWidth="1"/>
    <col min="3" max="3" width="20.42578125" style="6" bestFit="1" customWidth="1"/>
    <col min="4" max="4" width="3.28515625" style="6" bestFit="1" customWidth="1"/>
    <col min="5" max="5" width="26.42578125" style="6" bestFit="1" customWidth="1"/>
    <col min="6" max="6" width="2.7109375" style="6" customWidth="1"/>
    <col min="7" max="7" width="9.7109375" style="6" bestFit="1" customWidth="1"/>
    <col min="8" max="8" width="9.140625" style="6"/>
    <col min="9" max="9" width="36.5703125" style="6" bestFit="1" customWidth="1"/>
    <col min="10" max="10" width="20.42578125" style="6" bestFit="1" customWidth="1"/>
    <col min="11" max="11" width="3.28515625" style="6" bestFit="1" customWidth="1"/>
    <col min="12" max="12" width="26.42578125" style="6" bestFit="1" customWidth="1"/>
    <col min="13" max="13" width="2.7109375" style="6" bestFit="1" customWidth="1"/>
    <col min="14" max="15" width="9.140625" style="6"/>
    <col min="16" max="16" width="35.42578125" style="6" customWidth="1"/>
    <col min="17" max="17" width="23" style="6" bestFit="1" customWidth="1"/>
    <col min="18" max="18" width="3.28515625" style="6" bestFit="1" customWidth="1"/>
    <col min="19" max="19" width="26.42578125" style="6" bestFit="1" customWidth="1"/>
    <col min="20" max="20" width="2.7109375" style="6" customWidth="1"/>
    <col min="21" max="22" width="9.140625" style="6"/>
    <col min="23" max="23" width="39.140625" style="6" customWidth="1"/>
    <col min="24" max="24" width="23" style="6" customWidth="1"/>
    <col min="25" max="25" width="3.28515625" style="6" bestFit="1" customWidth="1"/>
    <col min="26" max="26" width="26.42578125" style="6" bestFit="1" customWidth="1"/>
    <col min="27" max="27" width="2.7109375" style="6" bestFit="1" customWidth="1"/>
    <col min="28" max="29" width="9.140625" style="6"/>
    <col min="30" max="30" width="27.140625" style="6" bestFit="1" customWidth="1"/>
    <col min="31" max="31" width="18.42578125" style="6" bestFit="1" customWidth="1"/>
    <col min="32" max="32" width="3.28515625" style="6" bestFit="1" customWidth="1"/>
    <col min="33" max="33" width="22" style="6" bestFit="1" customWidth="1"/>
    <col min="34" max="34" width="2.7109375" style="6" bestFit="1" customWidth="1"/>
    <col min="35" max="16384" width="9.140625" style="6"/>
  </cols>
  <sheetData>
    <row r="3" spans="2:33" ht="18.75">
      <c r="B3" s="25" t="s">
        <v>4</v>
      </c>
    </row>
    <row r="5" spans="2:33" ht="26.25">
      <c r="B5" s="22" t="s">
        <v>6</v>
      </c>
      <c r="I5" s="22" t="s">
        <v>20</v>
      </c>
      <c r="P5" s="22" t="s">
        <v>70</v>
      </c>
      <c r="W5" s="22" t="s">
        <v>71</v>
      </c>
      <c r="AD5" s="22"/>
    </row>
    <row r="6" spans="2:33" ht="18.75">
      <c r="C6" s="29" t="s">
        <v>72</v>
      </c>
      <c r="E6" s="29" t="s">
        <v>73</v>
      </c>
      <c r="F6" s="29"/>
      <c r="I6" s="23"/>
      <c r="J6" s="29" t="s">
        <v>72</v>
      </c>
      <c r="L6" s="29" t="s">
        <v>73</v>
      </c>
      <c r="Q6" s="29" t="s">
        <v>72</v>
      </c>
      <c r="S6" s="29" t="s">
        <v>73</v>
      </c>
      <c r="X6" s="29" t="s">
        <v>72</v>
      </c>
      <c r="Z6" s="29" t="s">
        <v>73</v>
      </c>
      <c r="AD6" s="23"/>
      <c r="AE6" s="29"/>
      <c r="AG6" s="29"/>
    </row>
    <row r="7" spans="2:33" ht="18.75">
      <c r="B7" s="29" t="s">
        <v>13</v>
      </c>
      <c r="C7" s="6">
        <v>50</v>
      </c>
      <c r="D7" s="7" t="s">
        <v>8</v>
      </c>
      <c r="E7" s="28"/>
      <c r="F7" s="6" t="s">
        <v>3</v>
      </c>
      <c r="G7" s="6">
        <f>SUM(C7)*E7</f>
        <v>0</v>
      </c>
      <c r="I7" s="29" t="s">
        <v>74</v>
      </c>
      <c r="J7" s="6">
        <v>50</v>
      </c>
      <c r="K7" s="7" t="s">
        <v>8</v>
      </c>
      <c r="L7" s="28"/>
      <c r="M7" s="6" t="s">
        <v>3</v>
      </c>
      <c r="N7" s="6">
        <f>SUM(J7)*L7</f>
        <v>0</v>
      </c>
      <c r="P7" s="29" t="s">
        <v>75</v>
      </c>
      <c r="Q7" s="6">
        <v>50</v>
      </c>
      <c r="R7" s="7" t="s">
        <v>8</v>
      </c>
      <c r="S7" s="28"/>
      <c r="T7" s="6" t="s">
        <v>3</v>
      </c>
      <c r="U7" s="6">
        <f>SUM(Q7)*S7</f>
        <v>0</v>
      </c>
      <c r="W7" s="29" t="s">
        <v>100</v>
      </c>
      <c r="X7" s="6">
        <v>50</v>
      </c>
      <c r="Y7" s="7" t="s">
        <v>8</v>
      </c>
      <c r="Z7" s="28"/>
      <c r="AA7" s="6" t="s">
        <v>3</v>
      </c>
      <c r="AB7" s="6">
        <f>SUM(X7)*Z7</f>
        <v>0</v>
      </c>
      <c r="AD7" s="29"/>
      <c r="AF7" s="7"/>
    </row>
    <row r="8" spans="2:33" ht="18.75">
      <c r="B8" s="29"/>
      <c r="C8" s="6">
        <v>100</v>
      </c>
      <c r="D8" s="7" t="s">
        <v>8</v>
      </c>
      <c r="E8" s="28"/>
      <c r="F8" s="6" t="s">
        <v>3</v>
      </c>
      <c r="G8" s="6">
        <f t="shared" ref="G8" si="0">SUM(C8)*E8</f>
        <v>0</v>
      </c>
      <c r="I8" s="29"/>
      <c r="J8" s="6">
        <v>100</v>
      </c>
      <c r="K8" s="7" t="s">
        <v>8</v>
      </c>
      <c r="L8" s="28"/>
      <c r="M8" s="6" t="s">
        <v>3</v>
      </c>
      <c r="N8" s="6">
        <f t="shared" ref="N8:N13" si="1">SUM(J8)*L8</f>
        <v>0</v>
      </c>
      <c r="P8" s="29"/>
      <c r="Q8" s="6">
        <v>100</v>
      </c>
      <c r="R8" s="7" t="s">
        <v>8</v>
      </c>
      <c r="S8" s="28"/>
      <c r="T8" s="6" t="s">
        <v>3</v>
      </c>
      <c r="U8" s="6">
        <f t="shared" ref="U8:U13" si="2">SUM(Q8)*S8</f>
        <v>0</v>
      </c>
      <c r="W8" s="29"/>
      <c r="X8" s="6">
        <v>100</v>
      </c>
      <c r="Y8" s="7" t="s">
        <v>8</v>
      </c>
      <c r="Z8" s="28"/>
      <c r="AA8" s="6" t="s">
        <v>3</v>
      </c>
      <c r="AB8" s="6">
        <f t="shared" ref="AB8:AB13" si="3">SUM(X8)*Z8</f>
        <v>0</v>
      </c>
      <c r="AD8" s="29"/>
      <c r="AF8" s="7"/>
    </row>
    <row r="9" spans="2:33" ht="18.75">
      <c r="B9" s="29"/>
      <c r="C9" s="6">
        <v>200</v>
      </c>
      <c r="D9" s="7" t="s">
        <v>8</v>
      </c>
      <c r="E9" s="28"/>
      <c r="F9" s="6" t="s">
        <v>3</v>
      </c>
      <c r="G9" s="6">
        <f>SUM(C9)*E9</f>
        <v>0</v>
      </c>
      <c r="I9" s="29"/>
      <c r="J9" s="6">
        <v>200</v>
      </c>
      <c r="K9" s="7" t="s">
        <v>8</v>
      </c>
      <c r="L9" s="28"/>
      <c r="M9" s="6" t="s">
        <v>3</v>
      </c>
      <c r="N9" s="6">
        <f t="shared" si="1"/>
        <v>0</v>
      </c>
      <c r="P9" s="29"/>
      <c r="Q9" s="6">
        <v>200</v>
      </c>
      <c r="R9" s="7" t="s">
        <v>8</v>
      </c>
      <c r="S9" s="28"/>
      <c r="T9" s="6" t="s">
        <v>3</v>
      </c>
      <c r="U9" s="6">
        <f t="shared" si="2"/>
        <v>0</v>
      </c>
      <c r="W9" s="29"/>
      <c r="X9" s="6">
        <v>200</v>
      </c>
      <c r="Y9" s="7" t="s">
        <v>8</v>
      </c>
      <c r="Z9" s="28"/>
      <c r="AA9" s="6" t="s">
        <v>3</v>
      </c>
      <c r="AB9" s="6">
        <f t="shared" si="3"/>
        <v>0</v>
      </c>
      <c r="AD9" s="29"/>
      <c r="AF9" s="7"/>
    </row>
    <row r="10" spans="2:33" ht="18.75">
      <c r="B10" s="29"/>
      <c r="C10" s="6">
        <v>300</v>
      </c>
      <c r="D10" s="7" t="s">
        <v>8</v>
      </c>
      <c r="E10" s="28"/>
      <c r="F10" s="6" t="s">
        <v>3</v>
      </c>
      <c r="G10" s="6">
        <f t="shared" ref="G10:G37" si="4">SUM(C10)*E10</f>
        <v>0</v>
      </c>
      <c r="I10" s="29"/>
      <c r="J10" s="6">
        <v>300</v>
      </c>
      <c r="K10" s="7" t="s">
        <v>8</v>
      </c>
      <c r="L10" s="28"/>
      <c r="M10" s="6" t="s">
        <v>3</v>
      </c>
      <c r="N10" s="6">
        <f t="shared" si="1"/>
        <v>0</v>
      </c>
      <c r="P10" s="29"/>
      <c r="Q10" s="6">
        <v>300</v>
      </c>
      <c r="R10" s="7" t="s">
        <v>8</v>
      </c>
      <c r="S10" s="28"/>
      <c r="T10" s="6" t="s">
        <v>3</v>
      </c>
      <c r="U10" s="6">
        <f t="shared" si="2"/>
        <v>0</v>
      </c>
      <c r="W10" s="29"/>
      <c r="X10" s="6">
        <v>300</v>
      </c>
      <c r="Y10" s="7" t="s">
        <v>8</v>
      </c>
      <c r="Z10" s="28"/>
      <c r="AA10" s="6" t="s">
        <v>3</v>
      </c>
      <c r="AB10" s="6">
        <f t="shared" si="3"/>
        <v>0</v>
      </c>
      <c r="AD10" s="29"/>
      <c r="AF10" s="7"/>
    </row>
    <row r="11" spans="2:33" ht="18.75">
      <c r="B11" s="29"/>
      <c r="C11" s="6">
        <v>500</v>
      </c>
      <c r="D11" s="7" t="s">
        <v>8</v>
      </c>
      <c r="E11" s="28"/>
      <c r="F11" s="6" t="s">
        <v>3</v>
      </c>
      <c r="G11" s="6">
        <f t="shared" si="4"/>
        <v>0</v>
      </c>
      <c r="I11" s="29"/>
      <c r="J11" s="6">
        <v>500</v>
      </c>
      <c r="K11" s="7" t="s">
        <v>8</v>
      </c>
      <c r="L11" s="28"/>
      <c r="M11" s="6" t="s">
        <v>3</v>
      </c>
      <c r="N11" s="6">
        <f t="shared" si="1"/>
        <v>0</v>
      </c>
      <c r="P11" s="29"/>
      <c r="Q11" s="6">
        <v>500</v>
      </c>
      <c r="R11" s="7" t="s">
        <v>8</v>
      </c>
      <c r="S11" s="28"/>
      <c r="T11" s="6" t="s">
        <v>3</v>
      </c>
      <c r="U11" s="6">
        <f t="shared" si="2"/>
        <v>0</v>
      </c>
      <c r="W11" s="29"/>
      <c r="X11" s="6">
        <v>500</v>
      </c>
      <c r="Y11" s="7" t="s">
        <v>8</v>
      </c>
      <c r="Z11" s="28"/>
      <c r="AA11" s="6" t="s">
        <v>3</v>
      </c>
      <c r="AB11" s="6">
        <f t="shared" si="3"/>
        <v>0</v>
      </c>
      <c r="AD11" s="29"/>
      <c r="AF11" s="7"/>
    </row>
    <row r="12" spans="2:33" ht="18.75">
      <c r="B12" s="29"/>
      <c r="C12" s="6">
        <v>1000</v>
      </c>
      <c r="D12" s="7" t="s">
        <v>8</v>
      </c>
      <c r="E12" s="28"/>
      <c r="F12" s="6" t="s">
        <v>3</v>
      </c>
      <c r="G12" s="6">
        <f t="shared" si="4"/>
        <v>0</v>
      </c>
      <c r="I12" s="29"/>
      <c r="J12" s="6">
        <v>1000</v>
      </c>
      <c r="K12" s="7" t="s">
        <v>8</v>
      </c>
      <c r="L12" s="28"/>
      <c r="M12" s="6" t="s">
        <v>3</v>
      </c>
      <c r="N12" s="6">
        <f t="shared" si="1"/>
        <v>0</v>
      </c>
      <c r="P12" s="29"/>
      <c r="Q12" s="6">
        <v>1000</v>
      </c>
      <c r="R12" s="7" t="s">
        <v>8</v>
      </c>
      <c r="S12" s="28"/>
      <c r="T12" s="6" t="s">
        <v>3</v>
      </c>
      <c r="U12" s="6">
        <f t="shared" si="2"/>
        <v>0</v>
      </c>
      <c r="W12" s="29"/>
      <c r="X12" s="6">
        <v>1000</v>
      </c>
      <c r="Y12" s="7" t="s">
        <v>8</v>
      </c>
      <c r="Z12" s="28"/>
      <c r="AA12" s="6" t="s">
        <v>3</v>
      </c>
      <c r="AB12" s="6">
        <f t="shared" si="3"/>
        <v>0</v>
      </c>
      <c r="AD12" s="29"/>
      <c r="AF12" s="7"/>
    </row>
    <row r="13" spans="2:33" ht="18.75">
      <c r="B13" s="29"/>
      <c r="C13" s="6">
        <v>10000</v>
      </c>
      <c r="D13" s="7" t="s">
        <v>8</v>
      </c>
      <c r="E13" s="28"/>
      <c r="F13" s="6" t="s">
        <v>3</v>
      </c>
      <c r="G13" s="6">
        <f t="shared" si="4"/>
        <v>0</v>
      </c>
      <c r="I13" s="29"/>
      <c r="J13" s="6">
        <v>10000</v>
      </c>
      <c r="K13" s="7" t="s">
        <v>8</v>
      </c>
      <c r="L13" s="28"/>
      <c r="M13" s="6" t="s">
        <v>3</v>
      </c>
      <c r="N13" s="6">
        <f t="shared" si="1"/>
        <v>0</v>
      </c>
      <c r="P13" s="29"/>
      <c r="Q13" s="6">
        <v>10000</v>
      </c>
      <c r="R13" s="7" t="s">
        <v>8</v>
      </c>
      <c r="S13" s="28"/>
      <c r="T13" s="6" t="s">
        <v>3</v>
      </c>
      <c r="U13" s="6">
        <f t="shared" si="2"/>
        <v>0</v>
      </c>
      <c r="W13" s="29"/>
      <c r="X13" s="6">
        <v>10000</v>
      </c>
      <c r="Y13" s="7" t="s">
        <v>8</v>
      </c>
      <c r="Z13" s="28"/>
      <c r="AA13" s="6" t="s">
        <v>3</v>
      </c>
      <c r="AB13" s="6">
        <f t="shared" si="3"/>
        <v>0</v>
      </c>
      <c r="AD13" s="29"/>
      <c r="AF13" s="7"/>
    </row>
    <row r="14" spans="2:33" ht="18.75">
      <c r="B14" s="29"/>
      <c r="D14" s="7"/>
      <c r="I14" s="29"/>
      <c r="K14" s="7"/>
      <c r="P14" s="29"/>
      <c r="R14" s="7"/>
      <c r="W14" s="29"/>
      <c r="Y14" s="7"/>
      <c r="AD14" s="29"/>
      <c r="AF14" s="7"/>
    </row>
    <row r="15" spans="2:33" ht="18.75">
      <c r="B15" s="29" t="s">
        <v>15</v>
      </c>
      <c r="C15" s="6">
        <v>50</v>
      </c>
      <c r="D15" s="7" t="s">
        <v>8</v>
      </c>
      <c r="E15" s="28"/>
      <c r="F15" s="6" t="s">
        <v>3</v>
      </c>
      <c r="G15" s="6">
        <f t="shared" si="4"/>
        <v>0</v>
      </c>
      <c r="I15" s="29" t="s">
        <v>24</v>
      </c>
      <c r="J15" s="6">
        <v>50</v>
      </c>
      <c r="K15" s="7" t="s">
        <v>8</v>
      </c>
      <c r="L15" s="28"/>
      <c r="M15" s="6" t="s">
        <v>3</v>
      </c>
      <c r="N15" s="6">
        <f t="shared" ref="N15:N21" si="5">SUM(J15)*L15</f>
        <v>0</v>
      </c>
      <c r="P15" s="29" t="s">
        <v>33</v>
      </c>
      <c r="Q15" s="6">
        <v>50</v>
      </c>
      <c r="R15" s="7" t="s">
        <v>8</v>
      </c>
      <c r="S15" s="28"/>
      <c r="T15" s="6" t="s">
        <v>3</v>
      </c>
      <c r="U15" s="6">
        <f t="shared" ref="U15:U21" si="6">SUM(Q15)*S15</f>
        <v>0</v>
      </c>
      <c r="W15" s="29" t="s">
        <v>38</v>
      </c>
      <c r="X15" s="6">
        <v>50</v>
      </c>
      <c r="Y15" s="7" t="s">
        <v>8</v>
      </c>
      <c r="Z15" s="28"/>
      <c r="AA15" s="6" t="s">
        <v>3</v>
      </c>
      <c r="AB15" s="6">
        <f t="shared" ref="AB15:AB21" si="7">SUM(X15)*Z15</f>
        <v>0</v>
      </c>
      <c r="AD15" s="29"/>
      <c r="AF15" s="7"/>
    </row>
    <row r="16" spans="2:33" ht="18.75">
      <c r="B16" s="29"/>
      <c r="C16" s="6">
        <v>100</v>
      </c>
      <c r="D16" s="7" t="s">
        <v>8</v>
      </c>
      <c r="E16" s="28"/>
      <c r="F16" s="6" t="s">
        <v>3</v>
      </c>
      <c r="G16" s="6">
        <f t="shared" si="4"/>
        <v>0</v>
      </c>
      <c r="I16" s="29"/>
      <c r="J16" s="6">
        <v>100</v>
      </c>
      <c r="K16" s="7" t="s">
        <v>8</v>
      </c>
      <c r="L16" s="28"/>
      <c r="M16" s="6" t="s">
        <v>3</v>
      </c>
      <c r="N16" s="6">
        <f t="shared" si="5"/>
        <v>0</v>
      </c>
      <c r="P16" s="29"/>
      <c r="Q16" s="6">
        <v>100</v>
      </c>
      <c r="R16" s="7" t="s">
        <v>8</v>
      </c>
      <c r="S16" s="28"/>
      <c r="T16" s="6" t="s">
        <v>3</v>
      </c>
      <c r="U16" s="6">
        <f t="shared" si="6"/>
        <v>0</v>
      </c>
      <c r="W16" s="29"/>
      <c r="X16" s="6">
        <v>100</v>
      </c>
      <c r="Y16" s="7" t="s">
        <v>8</v>
      </c>
      <c r="Z16" s="28"/>
      <c r="AA16" s="6" t="s">
        <v>3</v>
      </c>
      <c r="AB16" s="6">
        <f t="shared" si="7"/>
        <v>0</v>
      </c>
      <c r="AD16" s="29"/>
      <c r="AF16" s="7"/>
    </row>
    <row r="17" spans="2:32" ht="18.75">
      <c r="B17" s="29"/>
      <c r="C17" s="6">
        <v>200</v>
      </c>
      <c r="D17" s="7" t="s">
        <v>8</v>
      </c>
      <c r="E17" s="28"/>
      <c r="F17" s="6" t="s">
        <v>3</v>
      </c>
      <c r="G17" s="6">
        <f t="shared" si="4"/>
        <v>0</v>
      </c>
      <c r="I17" s="29"/>
      <c r="J17" s="6">
        <v>200</v>
      </c>
      <c r="K17" s="7" t="s">
        <v>8</v>
      </c>
      <c r="L17" s="28"/>
      <c r="M17" s="6" t="s">
        <v>3</v>
      </c>
      <c r="N17" s="6">
        <f t="shared" si="5"/>
        <v>0</v>
      </c>
      <c r="P17" s="29"/>
      <c r="Q17" s="6">
        <v>200</v>
      </c>
      <c r="R17" s="7" t="s">
        <v>8</v>
      </c>
      <c r="S17" s="28"/>
      <c r="T17" s="6" t="s">
        <v>3</v>
      </c>
      <c r="U17" s="6">
        <f t="shared" si="6"/>
        <v>0</v>
      </c>
      <c r="W17" s="29"/>
      <c r="X17" s="6">
        <v>200</v>
      </c>
      <c r="Y17" s="7" t="s">
        <v>8</v>
      </c>
      <c r="Z17" s="28"/>
      <c r="AA17" s="6" t="s">
        <v>3</v>
      </c>
      <c r="AB17" s="6">
        <f t="shared" si="7"/>
        <v>0</v>
      </c>
      <c r="AD17" s="29"/>
      <c r="AF17" s="7"/>
    </row>
    <row r="18" spans="2:32" ht="18.75">
      <c r="B18" s="29"/>
      <c r="C18" s="6">
        <v>300</v>
      </c>
      <c r="D18" s="7" t="s">
        <v>8</v>
      </c>
      <c r="E18" s="28"/>
      <c r="F18" s="6" t="s">
        <v>3</v>
      </c>
      <c r="G18" s="6">
        <f t="shared" si="4"/>
        <v>0</v>
      </c>
      <c r="I18" s="29"/>
      <c r="J18" s="6">
        <v>300</v>
      </c>
      <c r="K18" s="7" t="s">
        <v>8</v>
      </c>
      <c r="L18" s="28"/>
      <c r="M18" s="6" t="s">
        <v>3</v>
      </c>
      <c r="N18" s="6">
        <f t="shared" si="5"/>
        <v>0</v>
      </c>
      <c r="P18" s="29"/>
      <c r="Q18" s="6">
        <v>300</v>
      </c>
      <c r="R18" s="7" t="s">
        <v>8</v>
      </c>
      <c r="S18" s="28"/>
      <c r="T18" s="6" t="s">
        <v>3</v>
      </c>
      <c r="U18" s="6">
        <f t="shared" si="6"/>
        <v>0</v>
      </c>
      <c r="W18" s="29"/>
      <c r="X18" s="6">
        <v>300</v>
      </c>
      <c r="Y18" s="7" t="s">
        <v>8</v>
      </c>
      <c r="Z18" s="28"/>
      <c r="AA18" s="6" t="s">
        <v>3</v>
      </c>
      <c r="AB18" s="6">
        <f t="shared" si="7"/>
        <v>0</v>
      </c>
      <c r="AD18" s="29"/>
      <c r="AF18" s="7"/>
    </row>
    <row r="19" spans="2:32" ht="18.75">
      <c r="B19" s="29"/>
      <c r="C19" s="6">
        <v>500</v>
      </c>
      <c r="D19" s="7" t="s">
        <v>8</v>
      </c>
      <c r="E19" s="28"/>
      <c r="F19" s="6" t="s">
        <v>3</v>
      </c>
      <c r="G19" s="6">
        <f t="shared" si="4"/>
        <v>0</v>
      </c>
      <c r="I19" s="29"/>
      <c r="J19" s="6">
        <v>500</v>
      </c>
      <c r="K19" s="7" t="s">
        <v>8</v>
      </c>
      <c r="L19" s="28"/>
      <c r="M19" s="6" t="s">
        <v>3</v>
      </c>
      <c r="N19" s="6">
        <f t="shared" si="5"/>
        <v>0</v>
      </c>
      <c r="P19" s="29"/>
      <c r="Q19" s="6">
        <v>500</v>
      </c>
      <c r="R19" s="7" t="s">
        <v>8</v>
      </c>
      <c r="S19" s="28"/>
      <c r="T19" s="6" t="s">
        <v>3</v>
      </c>
      <c r="U19" s="6">
        <f t="shared" si="6"/>
        <v>0</v>
      </c>
      <c r="W19" s="29"/>
      <c r="X19" s="6">
        <v>500</v>
      </c>
      <c r="Y19" s="7" t="s">
        <v>8</v>
      </c>
      <c r="Z19" s="28"/>
      <c r="AA19" s="6" t="s">
        <v>3</v>
      </c>
      <c r="AB19" s="6">
        <f t="shared" si="7"/>
        <v>0</v>
      </c>
      <c r="AD19" s="29"/>
      <c r="AF19" s="7"/>
    </row>
    <row r="20" spans="2:32" ht="18.75">
      <c r="B20" s="29"/>
      <c r="C20" s="6">
        <v>1000</v>
      </c>
      <c r="D20" s="7" t="s">
        <v>8</v>
      </c>
      <c r="E20" s="28"/>
      <c r="F20" s="6" t="s">
        <v>3</v>
      </c>
      <c r="G20" s="6">
        <f t="shared" si="4"/>
        <v>0</v>
      </c>
      <c r="I20" s="29"/>
      <c r="J20" s="6">
        <v>1000</v>
      </c>
      <c r="K20" s="7" t="s">
        <v>8</v>
      </c>
      <c r="L20" s="28"/>
      <c r="M20" s="6" t="s">
        <v>3</v>
      </c>
      <c r="N20" s="6">
        <f t="shared" si="5"/>
        <v>0</v>
      </c>
      <c r="P20" s="29"/>
      <c r="Q20" s="6">
        <v>1000</v>
      </c>
      <c r="R20" s="7" t="s">
        <v>8</v>
      </c>
      <c r="S20" s="28"/>
      <c r="T20" s="6" t="s">
        <v>3</v>
      </c>
      <c r="U20" s="6">
        <f t="shared" si="6"/>
        <v>0</v>
      </c>
      <c r="W20" s="29"/>
      <c r="X20" s="6">
        <v>1000</v>
      </c>
      <c r="Y20" s="7" t="s">
        <v>8</v>
      </c>
      <c r="Z20" s="28"/>
      <c r="AA20" s="6" t="s">
        <v>3</v>
      </c>
      <c r="AB20" s="6">
        <f t="shared" si="7"/>
        <v>0</v>
      </c>
      <c r="AD20" s="29"/>
      <c r="AF20" s="7"/>
    </row>
    <row r="21" spans="2:32" ht="18.75">
      <c r="B21" s="29"/>
      <c r="C21" s="6">
        <v>10000</v>
      </c>
      <c r="D21" s="7" t="s">
        <v>8</v>
      </c>
      <c r="E21" s="28"/>
      <c r="F21" s="6" t="s">
        <v>3</v>
      </c>
      <c r="G21" s="6">
        <f t="shared" si="4"/>
        <v>0</v>
      </c>
      <c r="I21" s="29"/>
      <c r="J21" s="6">
        <v>10000</v>
      </c>
      <c r="K21" s="7" t="s">
        <v>8</v>
      </c>
      <c r="L21" s="28"/>
      <c r="M21" s="6" t="s">
        <v>3</v>
      </c>
      <c r="N21" s="6">
        <f t="shared" si="5"/>
        <v>0</v>
      </c>
      <c r="P21" s="29"/>
      <c r="Q21" s="6">
        <v>10000</v>
      </c>
      <c r="R21" s="7" t="s">
        <v>8</v>
      </c>
      <c r="S21" s="28"/>
      <c r="T21" s="6" t="s">
        <v>3</v>
      </c>
      <c r="U21" s="6">
        <f t="shared" si="6"/>
        <v>0</v>
      </c>
      <c r="W21" s="29"/>
      <c r="X21" s="6">
        <v>10000</v>
      </c>
      <c r="Y21" s="7" t="s">
        <v>8</v>
      </c>
      <c r="Z21" s="28"/>
      <c r="AA21" s="6" t="s">
        <v>3</v>
      </c>
      <c r="AB21" s="6">
        <f t="shared" si="7"/>
        <v>0</v>
      </c>
      <c r="AD21" s="29"/>
      <c r="AF21" s="7"/>
    </row>
    <row r="22" spans="2:32" ht="18.75">
      <c r="B22" s="29"/>
      <c r="D22" s="7"/>
      <c r="I22" s="29"/>
      <c r="K22" s="7"/>
      <c r="P22" s="29"/>
      <c r="R22" s="7"/>
      <c r="W22" s="29"/>
      <c r="Y22" s="7"/>
      <c r="AD22" s="29"/>
      <c r="AF22" s="7"/>
    </row>
    <row r="23" spans="2:32" ht="18.75">
      <c r="B23" s="29" t="s">
        <v>17</v>
      </c>
      <c r="C23" s="6">
        <v>50</v>
      </c>
      <c r="D23" s="7" t="s">
        <v>8</v>
      </c>
      <c r="E23" s="28"/>
      <c r="F23" s="6" t="s">
        <v>3</v>
      </c>
      <c r="G23" s="6">
        <f t="shared" si="4"/>
        <v>0</v>
      </c>
      <c r="I23" s="29" t="s">
        <v>26</v>
      </c>
      <c r="J23" s="6">
        <v>50</v>
      </c>
      <c r="K23" s="7" t="s">
        <v>8</v>
      </c>
      <c r="L23" s="28"/>
      <c r="M23" s="6" t="s">
        <v>3</v>
      </c>
      <c r="N23" s="6">
        <f t="shared" ref="N23:N29" si="8">SUM(J23)*L23</f>
        <v>0</v>
      </c>
      <c r="P23" s="29" t="s">
        <v>88</v>
      </c>
      <c r="Q23" s="6">
        <v>50</v>
      </c>
      <c r="R23" s="7" t="s">
        <v>8</v>
      </c>
      <c r="S23" s="28"/>
      <c r="T23" s="6" t="s">
        <v>3</v>
      </c>
      <c r="U23" s="6">
        <f t="shared" ref="U23:U29" si="9">SUM(Q23)*S23</f>
        <v>0</v>
      </c>
      <c r="W23" s="29" t="s">
        <v>89</v>
      </c>
      <c r="X23" s="6">
        <v>50</v>
      </c>
      <c r="Y23" s="7" t="s">
        <v>8</v>
      </c>
      <c r="Z23" s="28"/>
      <c r="AA23" s="6" t="s">
        <v>3</v>
      </c>
      <c r="AB23" s="6">
        <f t="shared" ref="AB23:AB29" si="10">SUM(X23)*Z23</f>
        <v>0</v>
      </c>
      <c r="AD23" s="29"/>
      <c r="AF23" s="7"/>
    </row>
    <row r="24" spans="2:32" ht="18.75">
      <c r="B24" s="29"/>
      <c r="C24" s="6">
        <v>100</v>
      </c>
      <c r="D24" s="7" t="s">
        <v>8</v>
      </c>
      <c r="E24" s="28"/>
      <c r="F24" s="6" t="s">
        <v>3</v>
      </c>
      <c r="G24" s="6">
        <f t="shared" si="4"/>
        <v>0</v>
      </c>
      <c r="I24" s="29"/>
      <c r="J24" s="6">
        <v>100</v>
      </c>
      <c r="K24" s="7" t="s">
        <v>8</v>
      </c>
      <c r="L24" s="28"/>
      <c r="M24" s="6" t="s">
        <v>3</v>
      </c>
      <c r="N24" s="6">
        <f t="shared" si="8"/>
        <v>0</v>
      </c>
      <c r="P24" s="29"/>
      <c r="Q24" s="6">
        <v>100</v>
      </c>
      <c r="R24" s="7" t="s">
        <v>8</v>
      </c>
      <c r="S24" s="28"/>
      <c r="T24" s="6" t="s">
        <v>3</v>
      </c>
      <c r="U24" s="6">
        <f t="shared" si="9"/>
        <v>0</v>
      </c>
      <c r="W24" s="29"/>
      <c r="X24" s="6">
        <v>100</v>
      </c>
      <c r="Y24" s="7" t="s">
        <v>8</v>
      </c>
      <c r="Z24" s="28"/>
      <c r="AA24" s="6" t="s">
        <v>3</v>
      </c>
      <c r="AB24" s="6">
        <f t="shared" si="10"/>
        <v>0</v>
      </c>
      <c r="AD24" s="29"/>
      <c r="AF24" s="7"/>
    </row>
    <row r="25" spans="2:32" ht="18.75">
      <c r="B25" s="29"/>
      <c r="C25" s="6">
        <v>200</v>
      </c>
      <c r="D25" s="7" t="s">
        <v>8</v>
      </c>
      <c r="E25" s="28"/>
      <c r="F25" s="6" t="s">
        <v>3</v>
      </c>
      <c r="G25" s="6">
        <f t="shared" si="4"/>
        <v>0</v>
      </c>
      <c r="I25" s="29"/>
      <c r="J25" s="6">
        <v>200</v>
      </c>
      <c r="K25" s="7" t="s">
        <v>8</v>
      </c>
      <c r="L25" s="28"/>
      <c r="M25" s="6" t="s">
        <v>3</v>
      </c>
      <c r="N25" s="6">
        <f t="shared" si="8"/>
        <v>0</v>
      </c>
      <c r="P25" s="29"/>
      <c r="Q25" s="6">
        <v>200</v>
      </c>
      <c r="R25" s="7" t="s">
        <v>8</v>
      </c>
      <c r="S25" s="28"/>
      <c r="T25" s="6" t="s">
        <v>3</v>
      </c>
      <c r="U25" s="6">
        <f t="shared" si="9"/>
        <v>0</v>
      </c>
      <c r="W25" s="29"/>
      <c r="X25" s="6">
        <v>200</v>
      </c>
      <c r="Y25" s="7" t="s">
        <v>8</v>
      </c>
      <c r="Z25" s="28"/>
      <c r="AA25" s="6" t="s">
        <v>3</v>
      </c>
      <c r="AB25" s="6">
        <f t="shared" si="10"/>
        <v>0</v>
      </c>
      <c r="AD25" s="29"/>
      <c r="AF25" s="7"/>
    </row>
    <row r="26" spans="2:32" ht="18.75">
      <c r="B26" s="29"/>
      <c r="C26" s="6">
        <v>300</v>
      </c>
      <c r="D26" s="7" t="s">
        <v>8</v>
      </c>
      <c r="E26" s="28"/>
      <c r="F26" s="6" t="s">
        <v>3</v>
      </c>
      <c r="G26" s="6">
        <f t="shared" si="4"/>
        <v>0</v>
      </c>
      <c r="I26" s="29"/>
      <c r="J26" s="6">
        <v>300</v>
      </c>
      <c r="K26" s="7" t="s">
        <v>8</v>
      </c>
      <c r="L26" s="28"/>
      <c r="M26" s="6" t="s">
        <v>3</v>
      </c>
      <c r="N26" s="6">
        <f t="shared" si="8"/>
        <v>0</v>
      </c>
      <c r="P26" s="29"/>
      <c r="Q26" s="6">
        <v>300</v>
      </c>
      <c r="R26" s="7" t="s">
        <v>8</v>
      </c>
      <c r="S26" s="28"/>
      <c r="T26" s="6" t="s">
        <v>3</v>
      </c>
      <c r="U26" s="6">
        <f t="shared" si="9"/>
        <v>0</v>
      </c>
      <c r="W26" s="29"/>
      <c r="X26" s="6">
        <v>300</v>
      </c>
      <c r="Y26" s="7" t="s">
        <v>8</v>
      </c>
      <c r="Z26" s="28"/>
      <c r="AA26" s="6" t="s">
        <v>3</v>
      </c>
      <c r="AB26" s="6">
        <f t="shared" si="10"/>
        <v>0</v>
      </c>
      <c r="AD26" s="29"/>
      <c r="AF26" s="7"/>
    </row>
    <row r="27" spans="2:32" ht="18.75">
      <c r="B27" s="29"/>
      <c r="C27" s="6">
        <v>500</v>
      </c>
      <c r="D27" s="7" t="s">
        <v>8</v>
      </c>
      <c r="E27" s="28"/>
      <c r="F27" s="6" t="s">
        <v>3</v>
      </c>
      <c r="G27" s="6">
        <f t="shared" si="4"/>
        <v>0</v>
      </c>
      <c r="I27" s="29"/>
      <c r="J27" s="6">
        <v>500</v>
      </c>
      <c r="K27" s="7" t="s">
        <v>8</v>
      </c>
      <c r="L27" s="28"/>
      <c r="M27" s="6" t="s">
        <v>3</v>
      </c>
      <c r="N27" s="6">
        <f t="shared" si="8"/>
        <v>0</v>
      </c>
      <c r="P27" s="29"/>
      <c r="Q27" s="6">
        <v>500</v>
      </c>
      <c r="R27" s="7" t="s">
        <v>8</v>
      </c>
      <c r="S27" s="28"/>
      <c r="T27" s="6" t="s">
        <v>3</v>
      </c>
      <c r="U27" s="6">
        <f t="shared" si="9"/>
        <v>0</v>
      </c>
      <c r="W27" s="29"/>
      <c r="X27" s="6">
        <v>500</v>
      </c>
      <c r="Y27" s="7" t="s">
        <v>8</v>
      </c>
      <c r="Z27" s="28"/>
      <c r="AA27" s="6" t="s">
        <v>3</v>
      </c>
      <c r="AB27" s="6">
        <f t="shared" si="10"/>
        <v>0</v>
      </c>
      <c r="AD27" s="29"/>
      <c r="AF27" s="7"/>
    </row>
    <row r="28" spans="2:32" ht="18.75">
      <c r="B28" s="29"/>
      <c r="C28" s="6">
        <v>1000</v>
      </c>
      <c r="D28" s="7" t="s">
        <v>8</v>
      </c>
      <c r="E28" s="28"/>
      <c r="F28" s="6" t="s">
        <v>3</v>
      </c>
      <c r="G28" s="6">
        <f t="shared" si="4"/>
        <v>0</v>
      </c>
      <c r="I28" s="29"/>
      <c r="J28" s="6">
        <v>1000</v>
      </c>
      <c r="K28" s="7" t="s">
        <v>8</v>
      </c>
      <c r="L28" s="28"/>
      <c r="M28" s="6" t="s">
        <v>3</v>
      </c>
      <c r="N28" s="6">
        <f t="shared" si="8"/>
        <v>0</v>
      </c>
      <c r="P28" s="29"/>
      <c r="Q28" s="6">
        <v>1000</v>
      </c>
      <c r="R28" s="7" t="s">
        <v>8</v>
      </c>
      <c r="S28" s="28"/>
      <c r="T28" s="6" t="s">
        <v>3</v>
      </c>
      <c r="U28" s="6">
        <f t="shared" si="9"/>
        <v>0</v>
      </c>
      <c r="W28" s="29"/>
      <c r="X28" s="6">
        <v>1000</v>
      </c>
      <c r="Y28" s="7" t="s">
        <v>8</v>
      </c>
      <c r="Z28" s="28"/>
      <c r="AA28" s="6" t="s">
        <v>3</v>
      </c>
      <c r="AB28" s="6">
        <f t="shared" si="10"/>
        <v>0</v>
      </c>
      <c r="AD28" s="29"/>
      <c r="AF28" s="7"/>
    </row>
    <row r="29" spans="2:32" ht="18.75">
      <c r="B29" s="29"/>
      <c r="C29" s="6">
        <v>10000</v>
      </c>
      <c r="D29" s="7" t="s">
        <v>8</v>
      </c>
      <c r="E29" s="28"/>
      <c r="F29" s="6" t="s">
        <v>3</v>
      </c>
      <c r="G29" s="6">
        <f t="shared" si="4"/>
        <v>0</v>
      </c>
      <c r="I29" s="29"/>
      <c r="J29" s="6">
        <v>10000</v>
      </c>
      <c r="K29" s="7" t="s">
        <v>8</v>
      </c>
      <c r="L29" s="28"/>
      <c r="M29" s="6" t="s">
        <v>3</v>
      </c>
      <c r="N29" s="6">
        <f t="shared" si="8"/>
        <v>0</v>
      </c>
      <c r="P29" s="29"/>
      <c r="Q29" s="6">
        <v>10000</v>
      </c>
      <c r="R29" s="7" t="s">
        <v>8</v>
      </c>
      <c r="S29" s="28"/>
      <c r="T29" s="6" t="s">
        <v>3</v>
      </c>
      <c r="U29" s="6">
        <f t="shared" si="9"/>
        <v>0</v>
      </c>
      <c r="W29" s="29"/>
      <c r="X29" s="6">
        <v>10000</v>
      </c>
      <c r="Y29" s="7" t="s">
        <v>8</v>
      </c>
      <c r="Z29" s="28"/>
      <c r="AA29" s="6" t="s">
        <v>3</v>
      </c>
      <c r="AB29" s="6">
        <f t="shared" si="10"/>
        <v>0</v>
      </c>
      <c r="AD29" s="29"/>
      <c r="AF29" s="7"/>
    </row>
    <row r="30" spans="2:32" ht="18.75">
      <c r="B30" s="29"/>
      <c r="D30" s="7"/>
      <c r="I30" s="29"/>
      <c r="K30" s="7"/>
      <c r="P30" s="29"/>
      <c r="R30" s="7"/>
      <c r="W30" s="29"/>
      <c r="Y30" s="7"/>
      <c r="AD30" s="31"/>
      <c r="AF30" s="7"/>
    </row>
    <row r="31" spans="2:32" ht="18.75">
      <c r="B31" s="29" t="s">
        <v>19</v>
      </c>
      <c r="C31" s="6">
        <v>50</v>
      </c>
      <c r="D31" s="7" t="s">
        <v>8</v>
      </c>
      <c r="E31" s="28"/>
      <c r="F31" s="6" t="s">
        <v>3</v>
      </c>
      <c r="G31" s="6">
        <f t="shared" si="4"/>
        <v>0</v>
      </c>
      <c r="I31" s="29" t="s">
        <v>28</v>
      </c>
      <c r="J31" s="6">
        <v>50</v>
      </c>
      <c r="K31" s="7" t="s">
        <v>8</v>
      </c>
      <c r="L31" s="28"/>
      <c r="M31" s="6" t="s">
        <v>3</v>
      </c>
      <c r="N31" s="6">
        <f t="shared" ref="N31:N37" si="11">SUM(J31)*L31</f>
        <v>0</v>
      </c>
      <c r="P31" s="29" t="s">
        <v>90</v>
      </c>
      <c r="Q31" s="6">
        <v>50</v>
      </c>
      <c r="R31" s="7" t="s">
        <v>8</v>
      </c>
      <c r="S31" s="28"/>
      <c r="T31" s="6" t="s">
        <v>3</v>
      </c>
      <c r="U31" s="6">
        <f t="shared" ref="U31:U37" si="12">SUM(Q31)*S31</f>
        <v>0</v>
      </c>
      <c r="W31" s="29" t="s">
        <v>91</v>
      </c>
      <c r="X31" s="6">
        <v>50</v>
      </c>
      <c r="Y31" s="7" t="s">
        <v>8</v>
      </c>
      <c r="Z31" s="28"/>
      <c r="AA31" s="6" t="s">
        <v>3</v>
      </c>
      <c r="AB31" s="6">
        <f t="shared" ref="AB31:AB37" si="13">SUM(X31)*Z31</f>
        <v>0</v>
      </c>
      <c r="AD31" s="31"/>
      <c r="AF31" s="7"/>
    </row>
    <row r="32" spans="2:32" ht="18.75">
      <c r="B32" s="29"/>
      <c r="C32" s="6">
        <v>100</v>
      </c>
      <c r="D32" s="7" t="s">
        <v>8</v>
      </c>
      <c r="E32" s="28"/>
      <c r="F32" s="6" t="s">
        <v>3</v>
      </c>
      <c r="G32" s="6">
        <f t="shared" ref="G32:G34" si="14">SUM(C32)*E32</f>
        <v>0</v>
      </c>
      <c r="I32" s="29"/>
      <c r="J32" s="6">
        <v>100</v>
      </c>
      <c r="K32" s="7" t="s">
        <v>8</v>
      </c>
      <c r="L32" s="28"/>
      <c r="M32" s="6" t="s">
        <v>3</v>
      </c>
      <c r="N32" s="6">
        <f t="shared" si="11"/>
        <v>0</v>
      </c>
      <c r="P32" s="29"/>
      <c r="Q32" s="6">
        <v>100</v>
      </c>
      <c r="R32" s="7" t="s">
        <v>8</v>
      </c>
      <c r="S32" s="28"/>
      <c r="T32" s="6" t="s">
        <v>3</v>
      </c>
      <c r="U32" s="6">
        <f t="shared" si="12"/>
        <v>0</v>
      </c>
      <c r="W32" s="29"/>
      <c r="X32" s="6">
        <v>100</v>
      </c>
      <c r="Y32" s="7" t="s">
        <v>8</v>
      </c>
      <c r="Z32" s="28"/>
      <c r="AA32" s="6" t="s">
        <v>3</v>
      </c>
      <c r="AB32" s="6">
        <f t="shared" si="13"/>
        <v>0</v>
      </c>
      <c r="AD32" s="31"/>
      <c r="AF32" s="7"/>
    </row>
    <row r="33" spans="2:32" ht="18.75">
      <c r="B33" s="29"/>
      <c r="C33" s="6">
        <v>200</v>
      </c>
      <c r="D33" s="7" t="s">
        <v>8</v>
      </c>
      <c r="E33" s="28"/>
      <c r="F33" s="6" t="s">
        <v>3</v>
      </c>
      <c r="G33" s="6">
        <f t="shared" si="14"/>
        <v>0</v>
      </c>
      <c r="I33" s="29"/>
      <c r="J33" s="6">
        <v>200</v>
      </c>
      <c r="K33" s="7" t="s">
        <v>8</v>
      </c>
      <c r="L33" s="28"/>
      <c r="M33" s="6" t="s">
        <v>3</v>
      </c>
      <c r="N33" s="6">
        <f t="shared" si="11"/>
        <v>0</v>
      </c>
      <c r="P33" s="29"/>
      <c r="Q33" s="6">
        <v>200</v>
      </c>
      <c r="R33" s="7" t="s">
        <v>8</v>
      </c>
      <c r="S33" s="28"/>
      <c r="T33" s="6" t="s">
        <v>3</v>
      </c>
      <c r="U33" s="6">
        <f t="shared" si="12"/>
        <v>0</v>
      </c>
      <c r="W33" s="29"/>
      <c r="X33" s="6">
        <v>200</v>
      </c>
      <c r="Y33" s="7" t="s">
        <v>8</v>
      </c>
      <c r="Z33" s="28"/>
      <c r="AA33" s="6" t="s">
        <v>3</v>
      </c>
      <c r="AB33" s="6">
        <f t="shared" si="13"/>
        <v>0</v>
      </c>
      <c r="AD33" s="31"/>
      <c r="AF33" s="7"/>
    </row>
    <row r="34" spans="2:32" ht="18">
      <c r="B34" s="23"/>
      <c r="C34" s="6">
        <v>300</v>
      </c>
      <c r="D34" s="7" t="s">
        <v>8</v>
      </c>
      <c r="E34" s="28"/>
      <c r="F34" s="6" t="s">
        <v>3</v>
      </c>
      <c r="G34" s="6">
        <f t="shared" si="14"/>
        <v>0</v>
      </c>
      <c r="I34" s="23"/>
      <c r="J34" s="6">
        <v>300</v>
      </c>
      <c r="K34" s="7" t="s">
        <v>8</v>
      </c>
      <c r="L34" s="28"/>
      <c r="M34" s="6" t="s">
        <v>3</v>
      </c>
      <c r="N34" s="6">
        <f t="shared" si="11"/>
        <v>0</v>
      </c>
      <c r="P34" s="23"/>
      <c r="Q34" s="6">
        <v>300</v>
      </c>
      <c r="R34" s="7" t="s">
        <v>8</v>
      </c>
      <c r="S34" s="28"/>
      <c r="T34" s="6" t="s">
        <v>3</v>
      </c>
      <c r="U34" s="6">
        <f t="shared" si="12"/>
        <v>0</v>
      </c>
      <c r="W34" s="23"/>
      <c r="X34" s="6">
        <v>300</v>
      </c>
      <c r="Y34" s="7" t="s">
        <v>8</v>
      </c>
      <c r="Z34" s="28"/>
      <c r="AA34" s="6" t="s">
        <v>3</v>
      </c>
      <c r="AB34" s="6">
        <f t="shared" si="13"/>
        <v>0</v>
      </c>
      <c r="AF34" s="7"/>
    </row>
    <row r="35" spans="2:32" ht="18">
      <c r="B35" s="23"/>
      <c r="C35" s="6">
        <v>500</v>
      </c>
      <c r="D35" s="7" t="s">
        <v>8</v>
      </c>
      <c r="E35" s="28"/>
      <c r="F35" s="6" t="s">
        <v>3</v>
      </c>
      <c r="G35" s="6">
        <f t="shared" si="4"/>
        <v>0</v>
      </c>
      <c r="I35" s="23"/>
      <c r="J35" s="6">
        <v>500</v>
      </c>
      <c r="K35" s="7" t="s">
        <v>8</v>
      </c>
      <c r="L35" s="28"/>
      <c r="M35" s="6" t="s">
        <v>3</v>
      </c>
      <c r="N35" s="6">
        <f t="shared" si="11"/>
        <v>0</v>
      </c>
      <c r="P35" s="23"/>
      <c r="Q35" s="6">
        <v>500</v>
      </c>
      <c r="R35" s="7" t="s">
        <v>8</v>
      </c>
      <c r="S35" s="28"/>
      <c r="T35" s="6" t="s">
        <v>3</v>
      </c>
      <c r="U35" s="6">
        <f t="shared" si="12"/>
        <v>0</v>
      </c>
      <c r="W35" s="23"/>
      <c r="X35" s="6">
        <v>500</v>
      </c>
      <c r="Y35" s="7" t="s">
        <v>8</v>
      </c>
      <c r="Z35" s="28"/>
      <c r="AA35" s="6" t="s">
        <v>3</v>
      </c>
      <c r="AB35" s="6">
        <f t="shared" si="13"/>
        <v>0</v>
      </c>
      <c r="AF35" s="7"/>
    </row>
    <row r="36" spans="2:32" ht="18.75">
      <c r="B36" s="25"/>
      <c r="C36" s="6">
        <v>1000</v>
      </c>
      <c r="D36" s="7" t="s">
        <v>8</v>
      </c>
      <c r="E36" s="28"/>
      <c r="F36" s="6" t="s">
        <v>3</v>
      </c>
      <c r="G36" s="6">
        <f t="shared" si="4"/>
        <v>0</v>
      </c>
      <c r="I36" s="25"/>
      <c r="J36" s="6">
        <v>1000</v>
      </c>
      <c r="K36" s="7" t="s">
        <v>8</v>
      </c>
      <c r="L36" s="28"/>
      <c r="M36" s="6" t="s">
        <v>3</v>
      </c>
      <c r="N36" s="6">
        <f t="shared" si="11"/>
        <v>0</v>
      </c>
      <c r="P36" s="25"/>
      <c r="Q36" s="6">
        <v>1000</v>
      </c>
      <c r="R36" s="7" t="s">
        <v>8</v>
      </c>
      <c r="S36" s="28"/>
      <c r="T36" s="6" t="s">
        <v>3</v>
      </c>
      <c r="U36" s="6">
        <f t="shared" si="12"/>
        <v>0</v>
      </c>
      <c r="W36" s="25"/>
      <c r="X36" s="6">
        <v>1000</v>
      </c>
      <c r="Y36" s="7" t="s">
        <v>8</v>
      </c>
      <c r="Z36" s="28"/>
      <c r="AA36" s="6" t="s">
        <v>3</v>
      </c>
      <c r="AB36" s="6">
        <f t="shared" si="13"/>
        <v>0</v>
      </c>
      <c r="AD36" s="3"/>
      <c r="AF36" s="7"/>
    </row>
    <row r="37" spans="2:32" ht="18">
      <c r="B37" s="23"/>
      <c r="C37" s="6">
        <v>10000</v>
      </c>
      <c r="D37" s="7" t="s">
        <v>8</v>
      </c>
      <c r="E37" s="28"/>
      <c r="F37" s="6" t="s">
        <v>3</v>
      </c>
      <c r="G37" s="6">
        <f t="shared" si="4"/>
        <v>0</v>
      </c>
      <c r="J37" s="6">
        <v>10000</v>
      </c>
      <c r="K37" s="7" t="s">
        <v>8</v>
      </c>
      <c r="L37" s="28"/>
      <c r="M37" s="6" t="s">
        <v>3</v>
      </c>
      <c r="N37" s="6">
        <f t="shared" si="11"/>
        <v>0</v>
      </c>
      <c r="P37" s="23"/>
      <c r="Q37" s="6">
        <v>10000</v>
      </c>
      <c r="R37" s="7" t="s">
        <v>8</v>
      </c>
      <c r="S37" s="28"/>
      <c r="T37" s="6" t="s">
        <v>3</v>
      </c>
      <c r="U37" s="6">
        <f t="shared" si="12"/>
        <v>0</v>
      </c>
      <c r="X37" s="6">
        <v>10000</v>
      </c>
      <c r="Y37" s="7" t="s">
        <v>8</v>
      </c>
      <c r="Z37" s="28"/>
      <c r="AA37" s="6" t="s">
        <v>3</v>
      </c>
      <c r="AB37" s="6">
        <f t="shared" si="13"/>
        <v>0</v>
      </c>
      <c r="AF37" s="7"/>
    </row>
    <row r="38" spans="2:32" ht="18">
      <c r="B38" s="23"/>
    </row>
    <row r="40" spans="2:32" ht="26.25">
      <c r="B40" s="22" t="s">
        <v>40</v>
      </c>
      <c r="I40" s="22" t="s">
        <v>42</v>
      </c>
      <c r="P40" s="22" t="s">
        <v>42</v>
      </c>
    </row>
    <row r="41" spans="2:32" ht="18.75">
      <c r="B41" s="23"/>
      <c r="C41" s="29" t="s">
        <v>72</v>
      </c>
      <c r="E41" s="29" t="s">
        <v>73</v>
      </c>
      <c r="I41" s="23"/>
      <c r="J41" s="29" t="s">
        <v>72</v>
      </c>
      <c r="L41" s="29" t="s">
        <v>73</v>
      </c>
      <c r="P41" s="23"/>
      <c r="Q41" s="29" t="s">
        <v>72</v>
      </c>
      <c r="S41" s="29" t="s">
        <v>73</v>
      </c>
    </row>
    <row r="42" spans="2:32" ht="18.75">
      <c r="B42" s="29" t="s">
        <v>92</v>
      </c>
      <c r="C42" s="6">
        <v>50</v>
      </c>
      <c r="D42" s="7" t="s">
        <v>8</v>
      </c>
      <c r="E42" s="28"/>
      <c r="F42" s="6" t="s">
        <v>3</v>
      </c>
      <c r="G42" s="6">
        <f>C42*E42</f>
        <v>0</v>
      </c>
      <c r="I42" s="29" t="s">
        <v>99</v>
      </c>
      <c r="J42" s="6">
        <v>10</v>
      </c>
      <c r="K42" s="7" t="s">
        <v>8</v>
      </c>
      <c r="L42" s="28"/>
      <c r="M42" s="6" t="s">
        <v>3</v>
      </c>
      <c r="N42" s="6">
        <f>J42*L42</f>
        <v>0</v>
      </c>
      <c r="P42" s="29" t="s">
        <v>63</v>
      </c>
      <c r="Q42" s="6">
        <v>10</v>
      </c>
      <c r="R42" s="7" t="s">
        <v>8</v>
      </c>
      <c r="S42" s="28"/>
      <c r="T42" s="6" t="s">
        <v>3</v>
      </c>
      <c r="U42" s="6">
        <f>Q42*S42</f>
        <v>0</v>
      </c>
    </row>
    <row r="43" spans="2:32" ht="18.75">
      <c r="B43" s="29"/>
      <c r="C43" s="6">
        <v>100</v>
      </c>
      <c r="D43" s="7" t="s">
        <v>8</v>
      </c>
      <c r="E43" s="28"/>
      <c r="F43" s="6" t="s">
        <v>3</v>
      </c>
      <c r="G43" s="6">
        <f t="shared" ref="G43:G64" si="15">C43*E43</f>
        <v>0</v>
      </c>
      <c r="I43" s="29"/>
      <c r="J43" s="6">
        <v>20</v>
      </c>
      <c r="K43" s="7" t="s">
        <v>8</v>
      </c>
      <c r="L43" s="28"/>
      <c r="M43" s="6" t="s">
        <v>3</v>
      </c>
      <c r="N43" s="6">
        <f t="shared" ref="N43:N50" si="16">J43*L43</f>
        <v>0</v>
      </c>
      <c r="P43" s="29"/>
      <c r="Q43" s="6">
        <v>20</v>
      </c>
      <c r="R43" s="7" t="s">
        <v>8</v>
      </c>
      <c r="S43" s="28"/>
      <c r="T43" s="6" t="s">
        <v>3</v>
      </c>
      <c r="U43" s="6">
        <f t="shared" ref="U43:U50" si="17">Q43*S43</f>
        <v>0</v>
      </c>
    </row>
    <row r="44" spans="2:32" ht="18.75">
      <c r="B44" s="29"/>
      <c r="C44" s="6">
        <v>200</v>
      </c>
      <c r="D44" s="7" t="s">
        <v>8</v>
      </c>
      <c r="E44" s="28"/>
      <c r="F44" s="6" t="s">
        <v>3</v>
      </c>
      <c r="G44" s="6">
        <f t="shared" si="15"/>
        <v>0</v>
      </c>
      <c r="I44" s="29"/>
      <c r="J44" s="6">
        <v>50</v>
      </c>
      <c r="K44" s="7" t="s">
        <v>8</v>
      </c>
      <c r="L44" s="28"/>
      <c r="M44" s="6" t="s">
        <v>3</v>
      </c>
      <c r="N44" s="6">
        <f t="shared" si="16"/>
        <v>0</v>
      </c>
      <c r="P44" s="29"/>
      <c r="Q44" s="6">
        <v>50</v>
      </c>
      <c r="R44" s="7" t="s">
        <v>8</v>
      </c>
      <c r="S44" s="28"/>
      <c r="T44" s="6" t="s">
        <v>3</v>
      </c>
      <c r="U44" s="6">
        <f t="shared" si="17"/>
        <v>0</v>
      </c>
    </row>
    <row r="45" spans="2:32" ht="18.75">
      <c r="B45" s="29"/>
      <c r="C45" s="6">
        <v>300</v>
      </c>
      <c r="D45" s="7" t="s">
        <v>8</v>
      </c>
      <c r="E45" s="28"/>
      <c r="F45" s="6" t="s">
        <v>3</v>
      </c>
      <c r="G45" s="6">
        <f t="shared" si="15"/>
        <v>0</v>
      </c>
      <c r="I45" s="29"/>
      <c r="J45" s="6">
        <v>100</v>
      </c>
      <c r="K45" s="7" t="s">
        <v>8</v>
      </c>
      <c r="L45" s="28"/>
      <c r="M45" s="6" t="s">
        <v>3</v>
      </c>
      <c r="N45" s="6">
        <f t="shared" si="16"/>
        <v>0</v>
      </c>
      <c r="P45" s="29"/>
      <c r="Q45" s="6">
        <v>100</v>
      </c>
      <c r="R45" s="7" t="s">
        <v>8</v>
      </c>
      <c r="S45" s="28"/>
      <c r="T45" s="6" t="s">
        <v>3</v>
      </c>
      <c r="U45" s="6">
        <f t="shared" si="17"/>
        <v>0</v>
      </c>
    </row>
    <row r="46" spans="2:32" ht="18.75">
      <c r="B46" s="29"/>
      <c r="C46" s="6">
        <v>500</v>
      </c>
      <c r="D46" s="7" t="s">
        <v>8</v>
      </c>
      <c r="E46" s="28"/>
      <c r="F46" s="6" t="s">
        <v>3</v>
      </c>
      <c r="G46" s="6">
        <f t="shared" si="15"/>
        <v>0</v>
      </c>
      <c r="I46" s="29"/>
      <c r="J46" s="6">
        <v>200</v>
      </c>
      <c r="K46" s="7" t="s">
        <v>8</v>
      </c>
      <c r="L46" s="28"/>
      <c r="M46" s="6" t="s">
        <v>3</v>
      </c>
      <c r="N46" s="6">
        <f t="shared" si="16"/>
        <v>0</v>
      </c>
      <c r="P46" s="29"/>
      <c r="Q46" s="6">
        <v>200</v>
      </c>
      <c r="R46" s="7" t="s">
        <v>8</v>
      </c>
      <c r="S46" s="28"/>
      <c r="T46" s="6" t="s">
        <v>3</v>
      </c>
      <c r="U46" s="6">
        <f t="shared" si="17"/>
        <v>0</v>
      </c>
    </row>
    <row r="47" spans="2:32" ht="18.75">
      <c r="B47" s="29"/>
      <c r="C47" s="6">
        <v>1000</v>
      </c>
      <c r="D47" s="7" t="s">
        <v>8</v>
      </c>
      <c r="E47" s="28"/>
      <c r="F47" s="6" t="s">
        <v>3</v>
      </c>
      <c r="G47" s="6">
        <f t="shared" si="15"/>
        <v>0</v>
      </c>
      <c r="I47" s="29"/>
      <c r="J47" s="6">
        <v>300</v>
      </c>
      <c r="K47" s="7" t="s">
        <v>8</v>
      </c>
      <c r="L47" s="28"/>
      <c r="M47" s="6" t="s">
        <v>3</v>
      </c>
      <c r="N47" s="6">
        <f t="shared" si="16"/>
        <v>0</v>
      </c>
      <c r="P47" s="29"/>
      <c r="Q47" s="6">
        <v>300</v>
      </c>
      <c r="R47" s="7" t="s">
        <v>8</v>
      </c>
      <c r="S47" s="28"/>
      <c r="T47" s="6" t="s">
        <v>3</v>
      </c>
      <c r="U47" s="6">
        <f t="shared" si="17"/>
        <v>0</v>
      </c>
    </row>
    <row r="48" spans="2:32" ht="18.75">
      <c r="B48" s="29"/>
      <c r="C48" s="6">
        <v>10000</v>
      </c>
      <c r="D48" s="7" t="s">
        <v>8</v>
      </c>
      <c r="E48" s="28"/>
      <c r="F48" s="6" t="s">
        <v>3</v>
      </c>
      <c r="G48" s="6">
        <f t="shared" si="15"/>
        <v>0</v>
      </c>
      <c r="I48" s="29"/>
      <c r="J48" s="6">
        <v>500</v>
      </c>
      <c r="K48" s="7" t="s">
        <v>8</v>
      </c>
      <c r="L48" s="28"/>
      <c r="M48" s="6" t="s">
        <v>3</v>
      </c>
      <c r="N48" s="6">
        <f t="shared" si="16"/>
        <v>0</v>
      </c>
      <c r="P48" s="29"/>
      <c r="Q48" s="6">
        <v>500</v>
      </c>
      <c r="R48" s="7" t="s">
        <v>8</v>
      </c>
      <c r="S48" s="28"/>
      <c r="T48" s="6" t="s">
        <v>3</v>
      </c>
      <c r="U48" s="6">
        <f t="shared" si="17"/>
        <v>0</v>
      </c>
    </row>
    <row r="49" spans="2:24" ht="18.75">
      <c r="B49" s="29"/>
      <c r="D49" s="7"/>
      <c r="I49" s="29"/>
      <c r="J49" s="6">
        <v>1000</v>
      </c>
      <c r="K49" s="7" t="s">
        <v>8</v>
      </c>
      <c r="L49" s="28"/>
      <c r="M49" s="6" t="s">
        <v>3</v>
      </c>
      <c r="N49" s="6">
        <f t="shared" si="16"/>
        <v>0</v>
      </c>
      <c r="P49" s="29"/>
      <c r="Q49" s="6">
        <v>1000</v>
      </c>
      <c r="R49" s="7" t="s">
        <v>8</v>
      </c>
      <c r="S49" s="28"/>
      <c r="T49" s="6" t="s">
        <v>3</v>
      </c>
      <c r="U49" s="6">
        <f t="shared" si="17"/>
        <v>0</v>
      </c>
    </row>
    <row r="50" spans="2:24" ht="18.75">
      <c r="B50" s="29" t="s">
        <v>93</v>
      </c>
      <c r="C50" s="6">
        <v>50</v>
      </c>
      <c r="D50" s="7" t="s">
        <v>8</v>
      </c>
      <c r="E50" s="28"/>
      <c r="F50" s="6" t="s">
        <v>3</v>
      </c>
      <c r="G50" s="6">
        <f t="shared" si="15"/>
        <v>0</v>
      </c>
      <c r="I50" s="29"/>
      <c r="J50" s="6">
        <v>10000</v>
      </c>
      <c r="K50" s="7" t="s">
        <v>8</v>
      </c>
      <c r="L50" s="28"/>
      <c r="M50" s="6" t="s">
        <v>3</v>
      </c>
      <c r="N50" s="6">
        <f t="shared" si="16"/>
        <v>0</v>
      </c>
      <c r="P50" s="29"/>
      <c r="Q50" s="6">
        <v>10000</v>
      </c>
      <c r="R50" s="7" t="s">
        <v>8</v>
      </c>
      <c r="S50" s="28"/>
      <c r="T50" s="6" t="s">
        <v>3</v>
      </c>
      <c r="U50" s="6">
        <f t="shared" si="17"/>
        <v>0</v>
      </c>
      <c r="X50"/>
    </row>
    <row r="51" spans="2:24" ht="18.75">
      <c r="B51" s="29"/>
      <c r="C51" s="6">
        <v>100</v>
      </c>
      <c r="D51" s="7" t="s">
        <v>8</v>
      </c>
      <c r="E51" s="28"/>
      <c r="F51" s="6" t="s">
        <v>3</v>
      </c>
      <c r="G51" s="6">
        <f t="shared" si="15"/>
        <v>0</v>
      </c>
      <c r="I51" s="29"/>
      <c r="K51" s="7"/>
      <c r="X51"/>
    </row>
    <row r="52" spans="2:24" ht="18.75">
      <c r="B52" s="29"/>
      <c r="C52" s="6">
        <v>200</v>
      </c>
      <c r="D52" s="7" t="s">
        <v>8</v>
      </c>
      <c r="E52" s="28"/>
      <c r="F52" s="6" t="s">
        <v>3</v>
      </c>
      <c r="G52" s="6">
        <f t="shared" si="15"/>
        <v>0</v>
      </c>
      <c r="I52" s="29" t="s">
        <v>43</v>
      </c>
      <c r="J52" s="6">
        <v>10</v>
      </c>
      <c r="K52" s="7" t="s">
        <v>8</v>
      </c>
      <c r="L52" s="28"/>
      <c r="M52" s="6" t="s">
        <v>3</v>
      </c>
      <c r="N52" s="6">
        <f>J52*L52</f>
        <v>0</v>
      </c>
      <c r="P52" s="29" t="s">
        <v>101</v>
      </c>
      <c r="Q52" s="6">
        <v>10</v>
      </c>
      <c r="R52" s="7" t="s">
        <v>8</v>
      </c>
      <c r="S52" s="28"/>
      <c r="T52" s="6" t="s">
        <v>3</v>
      </c>
      <c r="U52" s="6">
        <f>Q52*S52</f>
        <v>0</v>
      </c>
      <c r="X52"/>
    </row>
    <row r="53" spans="2:24" ht="18.75">
      <c r="B53" s="29"/>
      <c r="C53" s="6">
        <v>300</v>
      </c>
      <c r="D53" s="7" t="s">
        <v>8</v>
      </c>
      <c r="E53" s="28"/>
      <c r="F53" s="6" t="s">
        <v>3</v>
      </c>
      <c r="G53" s="6">
        <f t="shared" si="15"/>
        <v>0</v>
      </c>
      <c r="I53" s="29"/>
      <c r="J53" s="6">
        <v>20</v>
      </c>
      <c r="K53" s="7" t="s">
        <v>8</v>
      </c>
      <c r="L53" s="28"/>
      <c r="M53" s="6" t="s">
        <v>3</v>
      </c>
      <c r="N53" s="6">
        <f t="shared" ref="N53:N60" si="18">J53*L53</f>
        <v>0</v>
      </c>
      <c r="P53" s="29"/>
      <c r="Q53" s="6">
        <v>20</v>
      </c>
      <c r="R53" s="7" t="s">
        <v>8</v>
      </c>
      <c r="S53" s="28"/>
      <c r="T53" s="6" t="s">
        <v>3</v>
      </c>
      <c r="U53" s="6">
        <f t="shared" ref="U53:U60" si="19">Q53*S53</f>
        <v>0</v>
      </c>
      <c r="X53"/>
    </row>
    <row r="54" spans="2:24" ht="18.75">
      <c r="B54" s="29"/>
      <c r="C54" s="6">
        <v>500</v>
      </c>
      <c r="D54" s="7" t="s">
        <v>8</v>
      </c>
      <c r="E54" s="28"/>
      <c r="F54" s="6" t="s">
        <v>3</v>
      </c>
      <c r="G54" s="6">
        <f t="shared" si="15"/>
        <v>0</v>
      </c>
      <c r="I54" s="29"/>
      <c r="J54" s="6">
        <v>50</v>
      </c>
      <c r="K54" s="7" t="s">
        <v>8</v>
      </c>
      <c r="L54" s="28"/>
      <c r="M54" s="6" t="s">
        <v>3</v>
      </c>
      <c r="N54" s="6">
        <f t="shared" si="18"/>
        <v>0</v>
      </c>
      <c r="P54" s="29"/>
      <c r="Q54" s="6">
        <v>50</v>
      </c>
      <c r="R54" s="7" t="s">
        <v>8</v>
      </c>
      <c r="S54" s="28"/>
      <c r="T54" s="6" t="s">
        <v>3</v>
      </c>
      <c r="U54" s="6">
        <f t="shared" si="19"/>
        <v>0</v>
      </c>
      <c r="X54"/>
    </row>
    <row r="55" spans="2:24" ht="18.75">
      <c r="B55" s="29"/>
      <c r="C55" s="6">
        <v>1000</v>
      </c>
      <c r="D55" s="7" t="s">
        <v>8</v>
      </c>
      <c r="E55" s="28"/>
      <c r="F55" s="6" t="s">
        <v>3</v>
      </c>
      <c r="G55" s="6">
        <f t="shared" si="15"/>
        <v>0</v>
      </c>
      <c r="I55" s="29"/>
      <c r="J55" s="6">
        <v>100</v>
      </c>
      <c r="K55" s="7" t="s">
        <v>8</v>
      </c>
      <c r="L55" s="28"/>
      <c r="M55" s="6" t="s">
        <v>3</v>
      </c>
      <c r="N55" s="6">
        <f t="shared" si="18"/>
        <v>0</v>
      </c>
      <c r="P55" s="29"/>
      <c r="Q55" s="6">
        <v>100</v>
      </c>
      <c r="R55" s="7" t="s">
        <v>8</v>
      </c>
      <c r="S55" s="28"/>
      <c r="T55" s="6" t="s">
        <v>3</v>
      </c>
      <c r="U55" s="6">
        <f t="shared" si="19"/>
        <v>0</v>
      </c>
      <c r="X55"/>
    </row>
    <row r="56" spans="2:24" ht="18.75">
      <c r="B56" s="29"/>
      <c r="C56" s="6">
        <v>10000</v>
      </c>
      <c r="D56" s="7" t="s">
        <v>8</v>
      </c>
      <c r="E56" s="28"/>
      <c r="F56" s="6" t="s">
        <v>3</v>
      </c>
      <c r="G56" s="6">
        <f t="shared" si="15"/>
        <v>0</v>
      </c>
      <c r="I56" s="29"/>
      <c r="J56" s="6">
        <v>200</v>
      </c>
      <c r="K56" s="7" t="s">
        <v>8</v>
      </c>
      <c r="L56" s="28"/>
      <c r="M56" s="6" t="s">
        <v>3</v>
      </c>
      <c r="N56" s="6">
        <f t="shared" si="18"/>
        <v>0</v>
      </c>
      <c r="P56" s="29"/>
      <c r="Q56" s="6">
        <v>200</v>
      </c>
      <c r="R56" s="7" t="s">
        <v>8</v>
      </c>
      <c r="S56" s="28"/>
      <c r="T56" s="6" t="s">
        <v>3</v>
      </c>
      <c r="U56" s="6">
        <f t="shared" si="19"/>
        <v>0</v>
      </c>
      <c r="X56"/>
    </row>
    <row r="57" spans="2:24" ht="18.75">
      <c r="B57" s="29"/>
      <c r="D57" s="7"/>
      <c r="I57" s="29"/>
      <c r="J57" s="6">
        <v>300</v>
      </c>
      <c r="K57" s="7" t="s">
        <v>8</v>
      </c>
      <c r="L57" s="28"/>
      <c r="M57" s="6" t="s">
        <v>3</v>
      </c>
      <c r="N57" s="6">
        <f t="shared" si="18"/>
        <v>0</v>
      </c>
      <c r="P57" s="29"/>
      <c r="Q57" s="6">
        <v>300</v>
      </c>
      <c r="R57" s="7" t="s">
        <v>8</v>
      </c>
      <c r="S57" s="28"/>
      <c r="T57" s="6" t="s">
        <v>3</v>
      </c>
      <c r="U57" s="6">
        <f t="shared" si="19"/>
        <v>0</v>
      </c>
      <c r="X57"/>
    </row>
    <row r="58" spans="2:24" ht="18.75">
      <c r="B58" s="29" t="s">
        <v>94</v>
      </c>
      <c r="C58" s="6">
        <v>50</v>
      </c>
      <c r="D58" s="7" t="s">
        <v>8</v>
      </c>
      <c r="E58" s="28"/>
      <c r="F58" s="6" t="s">
        <v>3</v>
      </c>
      <c r="G58" s="6">
        <f t="shared" si="15"/>
        <v>0</v>
      </c>
      <c r="I58" s="29"/>
      <c r="J58" s="6">
        <v>500</v>
      </c>
      <c r="K58" s="7" t="s">
        <v>8</v>
      </c>
      <c r="L58" s="28"/>
      <c r="M58" s="6" t="s">
        <v>3</v>
      </c>
      <c r="N58" s="6">
        <f t="shared" si="18"/>
        <v>0</v>
      </c>
      <c r="P58" s="29"/>
      <c r="Q58" s="6">
        <v>500</v>
      </c>
      <c r="R58" s="7" t="s">
        <v>8</v>
      </c>
      <c r="S58" s="28"/>
      <c r="T58" s="6" t="s">
        <v>3</v>
      </c>
      <c r="U58" s="6">
        <f t="shared" si="19"/>
        <v>0</v>
      </c>
      <c r="X58"/>
    </row>
    <row r="59" spans="2:24" ht="18.75">
      <c r="B59" s="29"/>
      <c r="C59" s="6">
        <v>100</v>
      </c>
      <c r="D59" s="7" t="s">
        <v>8</v>
      </c>
      <c r="E59" s="28"/>
      <c r="F59" s="6" t="s">
        <v>3</v>
      </c>
      <c r="G59" s="6">
        <f t="shared" si="15"/>
        <v>0</v>
      </c>
      <c r="I59" s="29"/>
      <c r="J59" s="6">
        <v>1000</v>
      </c>
      <c r="K59" s="7" t="s">
        <v>8</v>
      </c>
      <c r="L59" s="28"/>
      <c r="M59" s="6" t="s">
        <v>3</v>
      </c>
      <c r="N59" s="6">
        <f t="shared" si="18"/>
        <v>0</v>
      </c>
      <c r="P59" s="29"/>
      <c r="Q59" s="6">
        <v>1000</v>
      </c>
      <c r="R59" s="7" t="s">
        <v>8</v>
      </c>
      <c r="S59" s="28"/>
      <c r="T59" s="6" t="s">
        <v>3</v>
      </c>
      <c r="U59" s="6">
        <f t="shared" si="19"/>
        <v>0</v>
      </c>
      <c r="X59"/>
    </row>
    <row r="60" spans="2:24" ht="18.75">
      <c r="B60" s="29"/>
      <c r="C60" s="6">
        <v>200</v>
      </c>
      <c r="D60" s="7" t="s">
        <v>8</v>
      </c>
      <c r="E60" s="28"/>
      <c r="F60" s="6" t="s">
        <v>3</v>
      </c>
      <c r="G60" s="6">
        <f t="shared" si="15"/>
        <v>0</v>
      </c>
      <c r="I60" s="29"/>
      <c r="J60" s="6">
        <v>10000</v>
      </c>
      <c r="K60" s="7" t="s">
        <v>8</v>
      </c>
      <c r="L60" s="28"/>
      <c r="M60" s="6" t="s">
        <v>3</v>
      </c>
      <c r="N60" s="6">
        <f t="shared" si="18"/>
        <v>0</v>
      </c>
      <c r="P60" s="29"/>
      <c r="Q60" s="6">
        <v>10000</v>
      </c>
      <c r="R60" s="7" t="s">
        <v>8</v>
      </c>
      <c r="S60" s="28"/>
      <c r="T60" s="6" t="s">
        <v>3</v>
      </c>
      <c r="U60" s="6">
        <f t="shared" si="19"/>
        <v>0</v>
      </c>
      <c r="X60"/>
    </row>
    <row r="61" spans="2:24" ht="18.75">
      <c r="B61" s="29"/>
      <c r="C61" s="6">
        <v>300</v>
      </c>
      <c r="D61" s="7" t="s">
        <v>8</v>
      </c>
      <c r="E61" s="28"/>
      <c r="F61" s="6" t="s">
        <v>3</v>
      </c>
      <c r="G61" s="6">
        <f t="shared" si="15"/>
        <v>0</v>
      </c>
      <c r="I61" s="29"/>
      <c r="K61" s="7"/>
      <c r="S61" s="40"/>
      <c r="X61"/>
    </row>
    <row r="62" spans="2:24" ht="18.75">
      <c r="B62" s="29"/>
      <c r="C62" s="6">
        <v>500</v>
      </c>
      <c r="D62" s="7" t="s">
        <v>8</v>
      </c>
      <c r="E62" s="28"/>
      <c r="F62" s="6" t="s">
        <v>3</v>
      </c>
      <c r="G62" s="6">
        <f t="shared" si="15"/>
        <v>0</v>
      </c>
      <c r="I62" s="29" t="s">
        <v>62</v>
      </c>
      <c r="J62" s="6">
        <v>10</v>
      </c>
      <c r="K62" s="7" t="s">
        <v>8</v>
      </c>
      <c r="L62" s="28"/>
      <c r="M62" s="6" t="s">
        <v>3</v>
      </c>
      <c r="N62" s="6">
        <f>J62*L62</f>
        <v>0</v>
      </c>
      <c r="S62" s="40"/>
      <c r="X62"/>
    </row>
    <row r="63" spans="2:24" ht="18.75">
      <c r="B63" s="29"/>
      <c r="C63" s="6">
        <v>1000</v>
      </c>
      <c r="D63" s="7" t="s">
        <v>8</v>
      </c>
      <c r="E63" s="28"/>
      <c r="F63" s="6" t="s">
        <v>3</v>
      </c>
      <c r="G63" s="6">
        <f t="shared" si="15"/>
        <v>0</v>
      </c>
      <c r="I63" s="29"/>
      <c r="J63" s="6">
        <v>20</v>
      </c>
      <c r="K63" s="7" t="s">
        <v>8</v>
      </c>
      <c r="L63" s="28"/>
      <c r="M63" s="6" t="s">
        <v>3</v>
      </c>
      <c r="N63" s="6">
        <f t="shared" ref="N63:N70" si="20">J63*L63</f>
        <v>0</v>
      </c>
      <c r="S63" s="40"/>
      <c r="X63"/>
    </row>
    <row r="64" spans="2:24" ht="18.75">
      <c r="B64" s="29"/>
      <c r="C64" s="6">
        <v>10000</v>
      </c>
      <c r="D64" s="7" t="s">
        <v>8</v>
      </c>
      <c r="E64" s="28"/>
      <c r="F64" s="6" t="s">
        <v>3</v>
      </c>
      <c r="G64" s="6">
        <f t="shared" si="15"/>
        <v>0</v>
      </c>
      <c r="I64" s="29"/>
      <c r="J64" s="6">
        <v>50</v>
      </c>
      <c r="K64" s="7" t="s">
        <v>8</v>
      </c>
      <c r="L64" s="28"/>
      <c r="M64" s="6" t="s">
        <v>3</v>
      </c>
      <c r="N64" s="6">
        <f t="shared" si="20"/>
        <v>0</v>
      </c>
      <c r="X64"/>
    </row>
    <row r="65" spans="2:24" ht="18.75">
      <c r="B65" s="31"/>
      <c r="D65" s="7"/>
      <c r="I65" s="29"/>
      <c r="J65" s="6">
        <v>100</v>
      </c>
      <c r="K65" s="7" t="s">
        <v>8</v>
      </c>
      <c r="L65" s="28"/>
      <c r="M65" s="6" t="s">
        <v>3</v>
      </c>
      <c r="N65" s="6">
        <f t="shared" si="20"/>
        <v>0</v>
      </c>
      <c r="X65"/>
    </row>
    <row r="66" spans="2:24" ht="18.75">
      <c r="B66" s="29" t="s">
        <v>82</v>
      </c>
      <c r="C66" s="6">
        <v>50</v>
      </c>
      <c r="D66" s="7" t="s">
        <v>8</v>
      </c>
      <c r="E66" s="28"/>
      <c r="F66" s="6" t="s">
        <v>3</v>
      </c>
      <c r="G66" s="6">
        <f>C66*E66</f>
        <v>0</v>
      </c>
      <c r="I66" s="29"/>
      <c r="J66" s="6">
        <v>200</v>
      </c>
      <c r="K66" s="7" t="s">
        <v>8</v>
      </c>
      <c r="L66" s="28"/>
      <c r="M66" s="6" t="s">
        <v>3</v>
      </c>
      <c r="N66" s="6">
        <f t="shared" si="20"/>
        <v>0</v>
      </c>
      <c r="X66"/>
    </row>
    <row r="67" spans="2:24" ht="18.75">
      <c r="B67" s="29"/>
      <c r="C67" s="6">
        <v>100</v>
      </c>
      <c r="D67" s="7" t="s">
        <v>8</v>
      </c>
      <c r="E67" s="28"/>
      <c r="F67" s="6" t="s">
        <v>3</v>
      </c>
      <c r="G67" s="6">
        <f t="shared" ref="G67:G72" si="21">C67*E67</f>
        <v>0</v>
      </c>
      <c r="I67" s="29"/>
      <c r="J67" s="6">
        <v>300</v>
      </c>
      <c r="K67" s="7" t="s">
        <v>8</v>
      </c>
      <c r="L67" s="28"/>
      <c r="M67" s="6" t="s">
        <v>3</v>
      </c>
      <c r="N67" s="6">
        <f t="shared" si="20"/>
        <v>0</v>
      </c>
      <c r="X67"/>
    </row>
    <row r="68" spans="2:24" ht="18.75">
      <c r="B68" s="29"/>
      <c r="C68" s="6">
        <v>200</v>
      </c>
      <c r="D68" s="7" t="s">
        <v>8</v>
      </c>
      <c r="E68" s="28"/>
      <c r="F68" s="6" t="s">
        <v>3</v>
      </c>
      <c r="G68" s="6">
        <f t="shared" si="21"/>
        <v>0</v>
      </c>
      <c r="I68" s="29"/>
      <c r="J68" s="6">
        <v>500</v>
      </c>
      <c r="K68" s="7" t="s">
        <v>8</v>
      </c>
      <c r="L68" s="28"/>
      <c r="M68" s="6" t="s">
        <v>3</v>
      </c>
      <c r="N68" s="6">
        <f t="shared" si="20"/>
        <v>0</v>
      </c>
      <c r="X68"/>
    </row>
    <row r="69" spans="2:24" ht="18.75">
      <c r="B69" s="29"/>
      <c r="C69" s="6">
        <v>300</v>
      </c>
      <c r="D69" s="7" t="s">
        <v>8</v>
      </c>
      <c r="E69" s="28"/>
      <c r="F69" s="6" t="s">
        <v>3</v>
      </c>
      <c r="G69" s="6">
        <f t="shared" si="21"/>
        <v>0</v>
      </c>
      <c r="I69" s="29"/>
      <c r="J69" s="6">
        <v>1000</v>
      </c>
      <c r="K69" s="7" t="s">
        <v>8</v>
      </c>
      <c r="L69" s="28"/>
      <c r="M69" s="6" t="s">
        <v>3</v>
      </c>
      <c r="N69" s="6">
        <f t="shared" si="20"/>
        <v>0</v>
      </c>
      <c r="X69"/>
    </row>
    <row r="70" spans="2:24" ht="18.75">
      <c r="B70" s="29"/>
      <c r="C70" s="6">
        <v>500</v>
      </c>
      <c r="D70" s="7" t="s">
        <v>8</v>
      </c>
      <c r="E70" s="28"/>
      <c r="F70" s="6" t="s">
        <v>3</v>
      </c>
      <c r="G70" s="6">
        <f t="shared" si="21"/>
        <v>0</v>
      </c>
      <c r="I70" s="29"/>
      <c r="J70" s="6">
        <v>10000</v>
      </c>
      <c r="K70" s="7" t="s">
        <v>8</v>
      </c>
      <c r="L70" s="28"/>
      <c r="M70" s="6" t="s">
        <v>3</v>
      </c>
      <c r="N70" s="6">
        <f t="shared" si="20"/>
        <v>0</v>
      </c>
      <c r="X70"/>
    </row>
    <row r="71" spans="2:24" ht="18.75">
      <c r="B71" s="29"/>
      <c r="C71" s="6">
        <v>1000</v>
      </c>
      <c r="D71" s="7" t="s">
        <v>8</v>
      </c>
      <c r="E71" s="28"/>
      <c r="F71" s="6" t="s">
        <v>3</v>
      </c>
      <c r="G71" s="6">
        <f t="shared" si="21"/>
        <v>0</v>
      </c>
      <c r="X71"/>
    </row>
    <row r="72" spans="2:24" ht="18.75">
      <c r="B72" s="29"/>
      <c r="C72" s="6">
        <v>10000</v>
      </c>
      <c r="D72" s="7" t="s">
        <v>8</v>
      </c>
      <c r="E72" s="28"/>
      <c r="F72" s="6" t="s">
        <v>3</v>
      </c>
      <c r="G72" s="6">
        <f t="shared" si="21"/>
        <v>0</v>
      </c>
      <c r="X72"/>
    </row>
    <row r="73" spans="2:24" ht="15">
      <c r="X73"/>
    </row>
    <row r="74" spans="2:24" ht="15">
      <c r="X74"/>
    </row>
    <row r="75" spans="2:24" ht="15">
      <c r="X75"/>
    </row>
    <row r="76" spans="2:24" ht="15">
      <c r="X76"/>
    </row>
    <row r="77" spans="2:24" ht="15">
      <c r="X77"/>
    </row>
    <row r="78" spans="2:24" ht="15">
      <c r="X78"/>
    </row>
    <row r="79" spans="2:24" ht="15">
      <c r="X79"/>
    </row>
    <row r="80" spans="2:24" ht="15">
      <c r="X80"/>
    </row>
    <row r="81" spans="24:24" ht="15">
      <c r="X81"/>
    </row>
    <row r="82" spans="24:24" ht="15">
      <c r="X82"/>
    </row>
    <row r="83" spans="24:24" ht="15">
      <c r="X83"/>
    </row>
    <row r="84" spans="24:24" ht="15">
      <c r="X84"/>
    </row>
    <row r="85" spans="24:24" ht="15">
      <c r="X85"/>
    </row>
    <row r="86" spans="24:24" ht="15">
      <c r="X86"/>
    </row>
    <row r="87" spans="24:24" ht="15">
      <c r="X87"/>
    </row>
    <row r="88" spans="24:24" ht="15">
      <c r="X88"/>
    </row>
    <row r="89" spans="24:24" ht="15">
      <c r="X89"/>
    </row>
    <row r="90" spans="24:24" ht="15">
      <c r="X90"/>
    </row>
    <row r="91" spans="24:24" ht="15">
      <c r="X91"/>
    </row>
  </sheetData>
  <protectedRanges>
    <protectedRange sqref="E7:E13 E15:E21 E23:E29 E31:E37 L7:L13 L15:L21 L23:L29 L31:L37 E42:E48 E50:E56 L42:L50 S31:S37 S23:S29 S15:S21 S7:S13 Z7:Z13 Z15:Z21 Z23:Z29 Z31:Z37 S42:S50 S52:S60 L52:L60 L62:L70 E66:E72 E58:E64" name="Bereik1"/>
  </protectedRange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U28"/>
  <sheetViews>
    <sheetView showGridLines="0" workbookViewId="0">
      <selection activeCell="E8" sqref="E8"/>
    </sheetView>
  </sheetViews>
  <sheetFormatPr defaultRowHeight="15"/>
  <cols>
    <col min="2" max="2" width="23" bestFit="1" customWidth="1"/>
    <col min="3" max="3" width="14.140625" bestFit="1" customWidth="1"/>
    <col min="4" max="4" width="2.140625" bestFit="1" customWidth="1"/>
    <col min="5" max="5" width="17.28515625" bestFit="1" customWidth="1"/>
    <col min="6" max="6" width="2.42578125" bestFit="1" customWidth="1"/>
    <col min="9" max="9" width="25" bestFit="1" customWidth="1"/>
    <col min="10" max="10" width="14.140625" bestFit="1" customWidth="1"/>
    <col min="11" max="11" width="2.140625" bestFit="1" customWidth="1"/>
    <col min="12" max="12" width="17.28515625" bestFit="1" customWidth="1"/>
    <col min="13" max="13" width="2.42578125" bestFit="1" customWidth="1"/>
    <col min="16" max="16" width="16.140625" bestFit="1" customWidth="1"/>
    <col min="17" max="17" width="14.140625" bestFit="1" customWidth="1"/>
    <col min="18" max="18" width="2.140625" bestFit="1" customWidth="1"/>
    <col min="19" max="19" width="17.28515625" bestFit="1" customWidth="1"/>
    <col min="20" max="20" width="2.42578125" bestFit="1" customWidth="1"/>
  </cols>
  <sheetData>
    <row r="3" spans="2:21" ht="19.5">
      <c r="B3" s="5" t="s">
        <v>83</v>
      </c>
    </row>
    <row r="5" spans="2:21">
      <c r="B5" s="3" t="s">
        <v>11</v>
      </c>
      <c r="C5" s="6"/>
      <c r="D5" s="6"/>
      <c r="E5" s="6"/>
      <c r="F5" s="6"/>
      <c r="G5" s="6"/>
      <c r="H5" s="6"/>
      <c r="I5" s="3" t="s">
        <v>21</v>
      </c>
      <c r="J5" s="6"/>
      <c r="K5" s="6"/>
      <c r="L5" s="6"/>
      <c r="M5" s="6"/>
      <c r="N5" s="6"/>
      <c r="O5" s="6"/>
      <c r="P5" s="3" t="s">
        <v>84</v>
      </c>
      <c r="Q5" s="6"/>
      <c r="R5" s="6"/>
      <c r="S5" s="6"/>
      <c r="T5" s="6"/>
      <c r="U5" s="6"/>
    </row>
    <row r="6" spans="2:21" ht="15.75">
      <c r="B6" s="6"/>
      <c r="C6" s="24" t="s">
        <v>72</v>
      </c>
      <c r="D6" s="6"/>
      <c r="E6" s="24" t="s">
        <v>73</v>
      </c>
      <c r="F6" s="6"/>
      <c r="G6" s="6"/>
      <c r="H6" s="6"/>
      <c r="I6" s="6"/>
      <c r="J6" s="24" t="s">
        <v>72</v>
      </c>
      <c r="K6" s="6"/>
      <c r="L6" s="24" t="s">
        <v>73</v>
      </c>
      <c r="M6" s="6"/>
      <c r="N6" s="6"/>
      <c r="O6" s="6"/>
      <c r="P6" s="6"/>
      <c r="Q6" s="24" t="s">
        <v>72</v>
      </c>
      <c r="R6" s="6"/>
      <c r="S6" s="24" t="s">
        <v>73</v>
      </c>
      <c r="T6" s="6"/>
      <c r="U6" s="6"/>
    </row>
    <row r="7" spans="2:21" ht="15.75">
      <c r="B7" s="24" t="s">
        <v>85</v>
      </c>
      <c r="C7" s="6">
        <v>50</v>
      </c>
      <c r="D7" s="7" t="s">
        <v>8</v>
      </c>
      <c r="E7" s="28"/>
      <c r="F7" s="6" t="s">
        <v>3</v>
      </c>
      <c r="G7" s="6">
        <f>SUM(C7)*E7</f>
        <v>0</v>
      </c>
      <c r="H7" s="6"/>
      <c r="I7" s="24" t="s">
        <v>86</v>
      </c>
      <c r="J7" s="6">
        <v>50</v>
      </c>
      <c r="K7" s="7" t="s">
        <v>8</v>
      </c>
      <c r="L7" s="28"/>
      <c r="M7" s="6" t="s">
        <v>3</v>
      </c>
      <c r="N7" s="6">
        <f>SUM(J7)*L7</f>
        <v>0</v>
      </c>
      <c r="O7" s="6"/>
      <c r="P7" s="24" t="s">
        <v>32</v>
      </c>
      <c r="Q7" s="6">
        <v>50</v>
      </c>
      <c r="R7" s="7" t="s">
        <v>8</v>
      </c>
      <c r="S7" s="28"/>
      <c r="T7" s="6" t="s">
        <v>3</v>
      </c>
      <c r="U7" s="6">
        <f>SUM(Q7)*S7</f>
        <v>0</v>
      </c>
    </row>
    <row r="8" spans="2:21" ht="15.75">
      <c r="B8" s="24"/>
      <c r="C8" s="6">
        <v>100</v>
      </c>
      <c r="D8" s="7" t="s">
        <v>8</v>
      </c>
      <c r="E8" s="28"/>
      <c r="F8" s="6" t="s">
        <v>3</v>
      </c>
      <c r="G8" s="6">
        <f>SUM(C8)*E8</f>
        <v>0</v>
      </c>
      <c r="H8" s="6"/>
      <c r="I8" s="24"/>
      <c r="J8" s="6">
        <v>100</v>
      </c>
      <c r="K8" s="7" t="s">
        <v>8</v>
      </c>
      <c r="L8" s="28"/>
      <c r="M8" s="6" t="s">
        <v>3</v>
      </c>
      <c r="N8" s="6">
        <f t="shared" ref="N8:N11" si="0">SUM(J8)*L8</f>
        <v>0</v>
      </c>
      <c r="O8" s="6"/>
      <c r="P8" s="24"/>
      <c r="Q8" s="6">
        <v>100</v>
      </c>
      <c r="R8" s="7" t="s">
        <v>8</v>
      </c>
      <c r="S8" s="28"/>
      <c r="T8" s="6" t="s">
        <v>3</v>
      </c>
      <c r="U8" s="6">
        <f t="shared" ref="U8:U11" si="1">SUM(Q8)*S8</f>
        <v>0</v>
      </c>
    </row>
    <row r="9" spans="2:21" ht="15.75">
      <c r="B9" s="24"/>
      <c r="C9" s="6">
        <v>500</v>
      </c>
      <c r="D9" s="7" t="s">
        <v>8</v>
      </c>
      <c r="E9" s="28"/>
      <c r="F9" s="6" t="s">
        <v>3</v>
      </c>
      <c r="G9" s="6">
        <f>SUM(C9)*E9</f>
        <v>0</v>
      </c>
      <c r="H9" s="6"/>
      <c r="I9" s="24"/>
      <c r="J9" s="6">
        <v>500</v>
      </c>
      <c r="K9" s="7" t="s">
        <v>8</v>
      </c>
      <c r="L9" s="28"/>
      <c r="M9" s="6" t="s">
        <v>3</v>
      </c>
      <c r="N9" s="6">
        <f t="shared" si="0"/>
        <v>0</v>
      </c>
      <c r="O9" s="6"/>
      <c r="P9" s="24"/>
      <c r="Q9" s="6">
        <v>500</v>
      </c>
      <c r="R9" s="7" t="s">
        <v>8</v>
      </c>
      <c r="S9" s="28"/>
      <c r="T9" s="6" t="s">
        <v>3</v>
      </c>
      <c r="U9" s="6">
        <f t="shared" si="1"/>
        <v>0</v>
      </c>
    </row>
    <row r="10" spans="2:21" ht="15.75">
      <c r="B10" s="24"/>
      <c r="C10" s="6">
        <v>1000</v>
      </c>
      <c r="D10" s="7" t="s">
        <v>8</v>
      </c>
      <c r="E10" s="28"/>
      <c r="F10" s="6" t="s">
        <v>3</v>
      </c>
      <c r="G10" s="6">
        <f>SUM(C10)*E10</f>
        <v>0</v>
      </c>
      <c r="H10" s="6"/>
      <c r="I10" s="24"/>
      <c r="J10" s="6">
        <v>1000</v>
      </c>
      <c r="K10" s="7" t="s">
        <v>8</v>
      </c>
      <c r="L10" s="28"/>
      <c r="M10" s="6" t="s">
        <v>3</v>
      </c>
      <c r="N10" s="6">
        <f t="shared" si="0"/>
        <v>0</v>
      </c>
      <c r="O10" s="6"/>
      <c r="P10" s="24"/>
      <c r="Q10" s="6">
        <v>1000</v>
      </c>
      <c r="R10" s="7" t="s">
        <v>8</v>
      </c>
      <c r="S10" s="28"/>
      <c r="T10" s="6" t="s">
        <v>3</v>
      </c>
      <c r="U10" s="6">
        <f t="shared" si="1"/>
        <v>0</v>
      </c>
    </row>
    <row r="11" spans="2:21" ht="15.75">
      <c r="B11" s="24"/>
      <c r="C11" s="6">
        <v>10000</v>
      </c>
      <c r="D11" s="7" t="s">
        <v>8</v>
      </c>
      <c r="E11" s="28"/>
      <c r="F11" s="6" t="s">
        <v>3</v>
      </c>
      <c r="G11" s="6">
        <f>SUM(C11)*E11</f>
        <v>0</v>
      </c>
      <c r="H11" s="6"/>
      <c r="I11" s="24"/>
      <c r="J11" s="6">
        <v>10000</v>
      </c>
      <c r="K11" s="7" t="s">
        <v>8</v>
      </c>
      <c r="L11" s="28"/>
      <c r="M11" s="6" t="s">
        <v>3</v>
      </c>
      <c r="N11" s="6">
        <f t="shared" si="0"/>
        <v>0</v>
      </c>
      <c r="O11" s="6"/>
      <c r="P11" s="24"/>
      <c r="Q11" s="6">
        <v>10000</v>
      </c>
      <c r="R11" s="7" t="s">
        <v>8</v>
      </c>
      <c r="S11" s="28"/>
      <c r="T11" s="6" t="s">
        <v>3</v>
      </c>
      <c r="U11" s="6">
        <f t="shared" si="1"/>
        <v>0</v>
      </c>
    </row>
    <row r="12" spans="2:21" ht="15.75">
      <c r="B12" s="24"/>
      <c r="C12" s="6"/>
      <c r="D12" s="7"/>
      <c r="E12" s="6"/>
      <c r="F12" s="6"/>
      <c r="G12" s="6"/>
      <c r="H12" s="6"/>
      <c r="I12" s="24"/>
      <c r="J12" s="6"/>
      <c r="K12" s="7"/>
      <c r="L12" s="6"/>
      <c r="M12" s="6"/>
      <c r="N12" s="6"/>
      <c r="O12" s="6"/>
      <c r="P12" s="24"/>
      <c r="Q12" s="6"/>
      <c r="R12" s="7"/>
      <c r="S12" s="6"/>
      <c r="T12" s="6"/>
      <c r="U12" s="6"/>
    </row>
    <row r="13" spans="2:21" ht="15.75">
      <c r="B13" s="24" t="s">
        <v>16</v>
      </c>
      <c r="C13" s="6">
        <v>50</v>
      </c>
      <c r="D13" s="7" t="s">
        <v>8</v>
      </c>
      <c r="E13" s="28"/>
      <c r="F13" s="6" t="s">
        <v>3</v>
      </c>
      <c r="G13" s="6">
        <f>SUM(C13)*E13</f>
        <v>0</v>
      </c>
      <c r="H13" s="6"/>
      <c r="I13" s="24" t="s">
        <v>25</v>
      </c>
      <c r="J13" s="6">
        <v>50</v>
      </c>
      <c r="K13" s="7" t="s">
        <v>8</v>
      </c>
      <c r="L13" s="28"/>
      <c r="M13" s="6" t="s">
        <v>3</v>
      </c>
      <c r="N13" s="6">
        <f t="shared" ref="N13:N17" si="2">SUM(J13)*L13</f>
        <v>0</v>
      </c>
      <c r="O13" s="6"/>
      <c r="P13" s="24" t="s">
        <v>95</v>
      </c>
      <c r="Q13" s="6">
        <v>50</v>
      </c>
      <c r="R13" s="7" t="s">
        <v>8</v>
      </c>
      <c r="S13" s="28"/>
      <c r="T13" s="6" t="s">
        <v>3</v>
      </c>
      <c r="U13" s="6">
        <f t="shared" ref="U13:U17" si="3">SUM(Q13)*S13</f>
        <v>0</v>
      </c>
    </row>
    <row r="14" spans="2:21" ht="15.75">
      <c r="B14" s="24"/>
      <c r="C14" s="6">
        <v>100</v>
      </c>
      <c r="D14" s="7" t="s">
        <v>8</v>
      </c>
      <c r="E14" s="28"/>
      <c r="F14" s="6" t="s">
        <v>3</v>
      </c>
      <c r="G14" s="6">
        <f>SUM(C14)*E14</f>
        <v>0</v>
      </c>
      <c r="H14" s="6"/>
      <c r="I14" s="24"/>
      <c r="J14" s="6">
        <v>100</v>
      </c>
      <c r="K14" s="7" t="s">
        <v>8</v>
      </c>
      <c r="L14" s="28"/>
      <c r="M14" s="6" t="s">
        <v>3</v>
      </c>
      <c r="N14" s="6">
        <f t="shared" si="2"/>
        <v>0</v>
      </c>
      <c r="O14" s="6"/>
      <c r="P14" s="24"/>
      <c r="Q14" s="6">
        <v>100</v>
      </c>
      <c r="R14" s="7" t="s">
        <v>8</v>
      </c>
      <c r="S14" s="28"/>
      <c r="T14" s="6" t="s">
        <v>3</v>
      </c>
      <c r="U14" s="6">
        <f t="shared" si="3"/>
        <v>0</v>
      </c>
    </row>
    <row r="15" spans="2:21" ht="15.75">
      <c r="B15" s="24"/>
      <c r="C15" s="6">
        <v>500</v>
      </c>
      <c r="D15" s="7" t="s">
        <v>8</v>
      </c>
      <c r="E15" s="28"/>
      <c r="F15" s="6" t="s">
        <v>3</v>
      </c>
      <c r="G15" s="6">
        <f>SUM(C15)*E15</f>
        <v>0</v>
      </c>
      <c r="H15" s="6"/>
      <c r="I15" s="24"/>
      <c r="J15" s="6">
        <v>500</v>
      </c>
      <c r="K15" s="7" t="s">
        <v>8</v>
      </c>
      <c r="L15" s="28"/>
      <c r="M15" s="6" t="s">
        <v>3</v>
      </c>
      <c r="N15" s="6">
        <f t="shared" si="2"/>
        <v>0</v>
      </c>
      <c r="O15" s="6"/>
      <c r="P15" s="24"/>
      <c r="Q15" s="6">
        <v>500</v>
      </c>
      <c r="R15" s="7" t="s">
        <v>8</v>
      </c>
      <c r="S15" s="28"/>
      <c r="T15" s="6" t="s">
        <v>3</v>
      </c>
      <c r="U15" s="6">
        <f t="shared" si="3"/>
        <v>0</v>
      </c>
    </row>
    <row r="16" spans="2:21" ht="15.75">
      <c r="B16" s="24"/>
      <c r="C16" s="6">
        <v>1000</v>
      </c>
      <c r="D16" s="7" t="s">
        <v>8</v>
      </c>
      <c r="E16" s="28"/>
      <c r="F16" s="6" t="s">
        <v>3</v>
      </c>
      <c r="G16" s="6">
        <f>SUM(C16)*E16</f>
        <v>0</v>
      </c>
      <c r="H16" s="6"/>
      <c r="I16" s="24"/>
      <c r="J16" s="6">
        <v>1000</v>
      </c>
      <c r="K16" s="7" t="s">
        <v>8</v>
      </c>
      <c r="L16" s="28"/>
      <c r="M16" s="6" t="s">
        <v>3</v>
      </c>
      <c r="N16" s="6">
        <f t="shared" si="2"/>
        <v>0</v>
      </c>
      <c r="O16" s="6"/>
      <c r="P16" s="24"/>
      <c r="Q16" s="6">
        <v>1000</v>
      </c>
      <c r="R16" s="7" t="s">
        <v>8</v>
      </c>
      <c r="S16" s="28"/>
      <c r="T16" s="6" t="s">
        <v>3</v>
      </c>
      <c r="U16" s="6">
        <f t="shared" si="3"/>
        <v>0</v>
      </c>
    </row>
    <row r="17" spans="2:21" ht="15.75">
      <c r="B17" s="24"/>
      <c r="C17" s="6">
        <v>10000</v>
      </c>
      <c r="D17" s="7" t="s">
        <v>8</v>
      </c>
      <c r="E17" s="28"/>
      <c r="F17" s="6" t="s">
        <v>3</v>
      </c>
      <c r="G17" s="6">
        <f>SUM(C17)*E17</f>
        <v>0</v>
      </c>
      <c r="H17" s="6"/>
      <c r="I17" s="24"/>
      <c r="J17" s="6">
        <v>10000</v>
      </c>
      <c r="K17" s="7" t="s">
        <v>8</v>
      </c>
      <c r="L17" s="28"/>
      <c r="M17" s="6" t="s">
        <v>3</v>
      </c>
      <c r="N17" s="6">
        <f t="shared" si="2"/>
        <v>0</v>
      </c>
      <c r="O17" s="6"/>
      <c r="P17" s="24"/>
      <c r="Q17" s="6">
        <v>10000</v>
      </c>
      <c r="R17" s="7" t="s">
        <v>8</v>
      </c>
      <c r="S17" s="28"/>
      <c r="T17" s="6" t="s">
        <v>3</v>
      </c>
      <c r="U17" s="6">
        <f t="shared" si="3"/>
        <v>0</v>
      </c>
    </row>
    <row r="18" spans="2:21" ht="15.75">
      <c r="B18" s="24"/>
      <c r="C18" s="6"/>
      <c r="D18" s="7"/>
      <c r="E18" s="6"/>
      <c r="F18" s="6"/>
      <c r="G18" s="6"/>
      <c r="H18" s="6"/>
      <c r="I18" s="24"/>
      <c r="J18" s="6"/>
      <c r="K18" s="7"/>
      <c r="L18" s="6"/>
      <c r="M18" s="6"/>
      <c r="N18" s="6"/>
      <c r="O18" s="6"/>
      <c r="P18" s="24"/>
      <c r="Q18" s="6"/>
      <c r="R18" s="7"/>
      <c r="S18" s="6"/>
      <c r="T18" s="6"/>
      <c r="U18" s="6"/>
    </row>
    <row r="19" spans="2:21" ht="15.75">
      <c r="B19" s="24" t="s">
        <v>18</v>
      </c>
      <c r="C19" s="6">
        <v>50</v>
      </c>
      <c r="D19" s="7" t="s">
        <v>8</v>
      </c>
      <c r="E19" s="28"/>
      <c r="F19" s="6" t="s">
        <v>3</v>
      </c>
      <c r="G19" s="6">
        <f>SUM(C19)*E19</f>
        <v>0</v>
      </c>
      <c r="H19" s="6"/>
      <c r="I19" s="24" t="s">
        <v>27</v>
      </c>
      <c r="J19" s="6">
        <v>50</v>
      </c>
      <c r="K19" s="7" t="s">
        <v>8</v>
      </c>
      <c r="L19" s="28"/>
      <c r="M19" s="6" t="s">
        <v>3</v>
      </c>
      <c r="N19" s="6">
        <f t="shared" ref="N19:N23" si="4">SUM(J19)*L19</f>
        <v>0</v>
      </c>
      <c r="O19" s="6"/>
      <c r="P19" s="24" t="s">
        <v>35</v>
      </c>
      <c r="Q19" s="6">
        <v>50</v>
      </c>
      <c r="R19" s="7" t="s">
        <v>8</v>
      </c>
      <c r="S19" s="28"/>
      <c r="T19" s="6" t="s">
        <v>3</v>
      </c>
      <c r="U19" s="6">
        <f t="shared" ref="U19:U23" si="5">SUM(Q19)*S19</f>
        <v>0</v>
      </c>
    </row>
    <row r="20" spans="2:21" ht="15.75">
      <c r="B20" s="24"/>
      <c r="C20" s="6">
        <v>100</v>
      </c>
      <c r="D20" s="7" t="s">
        <v>8</v>
      </c>
      <c r="E20" s="28"/>
      <c r="F20" s="6" t="s">
        <v>3</v>
      </c>
      <c r="G20" s="6">
        <f>SUM(C20)*E20</f>
        <v>0</v>
      </c>
      <c r="H20" s="6"/>
      <c r="I20" s="24"/>
      <c r="J20" s="6">
        <v>100</v>
      </c>
      <c r="K20" s="7" t="s">
        <v>8</v>
      </c>
      <c r="L20" s="28"/>
      <c r="M20" s="6" t="s">
        <v>3</v>
      </c>
      <c r="N20" s="6">
        <f t="shared" si="4"/>
        <v>0</v>
      </c>
      <c r="O20" s="6"/>
      <c r="P20" s="24"/>
      <c r="Q20" s="6">
        <v>100</v>
      </c>
      <c r="R20" s="7" t="s">
        <v>8</v>
      </c>
      <c r="S20" s="28"/>
      <c r="T20" s="6" t="s">
        <v>3</v>
      </c>
      <c r="U20" s="6">
        <f t="shared" si="5"/>
        <v>0</v>
      </c>
    </row>
    <row r="21" spans="2:21" ht="15.75">
      <c r="B21" s="24"/>
      <c r="C21" s="6">
        <v>500</v>
      </c>
      <c r="D21" s="7" t="s">
        <v>8</v>
      </c>
      <c r="E21" s="28"/>
      <c r="F21" s="6" t="s">
        <v>3</v>
      </c>
      <c r="G21" s="6">
        <f>SUM(C21)*E21</f>
        <v>0</v>
      </c>
      <c r="H21" s="6"/>
      <c r="I21" s="24"/>
      <c r="J21" s="6">
        <v>500</v>
      </c>
      <c r="K21" s="7" t="s">
        <v>8</v>
      </c>
      <c r="L21" s="28"/>
      <c r="M21" s="6" t="s">
        <v>3</v>
      </c>
      <c r="N21" s="6">
        <f t="shared" si="4"/>
        <v>0</v>
      </c>
      <c r="O21" s="6"/>
      <c r="P21" s="24"/>
      <c r="Q21" s="6">
        <v>500</v>
      </c>
      <c r="R21" s="7" t="s">
        <v>8</v>
      </c>
      <c r="S21" s="28"/>
      <c r="T21" s="6" t="s">
        <v>3</v>
      </c>
      <c r="U21" s="6">
        <f t="shared" si="5"/>
        <v>0</v>
      </c>
    </row>
    <row r="22" spans="2:21" ht="15.75">
      <c r="B22" s="24"/>
      <c r="C22" s="6">
        <v>1000</v>
      </c>
      <c r="D22" s="7" t="s">
        <v>8</v>
      </c>
      <c r="E22" s="28"/>
      <c r="F22" s="6" t="s">
        <v>3</v>
      </c>
      <c r="G22" s="6">
        <f>SUM(C22)*E22</f>
        <v>0</v>
      </c>
      <c r="H22" s="6"/>
      <c r="I22" s="24"/>
      <c r="J22" s="6">
        <v>1000</v>
      </c>
      <c r="K22" s="7" t="s">
        <v>8</v>
      </c>
      <c r="L22" s="28"/>
      <c r="M22" s="6" t="s">
        <v>3</v>
      </c>
      <c r="N22" s="6">
        <f t="shared" si="4"/>
        <v>0</v>
      </c>
      <c r="O22" s="6"/>
      <c r="P22" s="24"/>
      <c r="Q22" s="6">
        <v>1000</v>
      </c>
      <c r="R22" s="7" t="s">
        <v>8</v>
      </c>
      <c r="S22" s="28"/>
      <c r="T22" s="6" t="s">
        <v>3</v>
      </c>
      <c r="U22" s="6">
        <f t="shared" si="5"/>
        <v>0</v>
      </c>
    </row>
    <row r="23" spans="2:21" ht="15.75">
      <c r="B23" s="24"/>
      <c r="C23" s="6">
        <v>10000</v>
      </c>
      <c r="D23" s="7" t="s">
        <v>8</v>
      </c>
      <c r="E23" s="28"/>
      <c r="F23" s="6" t="s">
        <v>3</v>
      </c>
      <c r="G23" s="6">
        <f>SUM(C23)*E23</f>
        <v>0</v>
      </c>
      <c r="H23" s="6"/>
      <c r="I23" s="24"/>
      <c r="J23" s="6">
        <v>10000</v>
      </c>
      <c r="K23" s="7" t="s">
        <v>8</v>
      </c>
      <c r="L23" s="28"/>
      <c r="M23" s="6" t="s">
        <v>3</v>
      </c>
      <c r="N23" s="6">
        <f t="shared" si="4"/>
        <v>0</v>
      </c>
      <c r="O23" s="6"/>
      <c r="P23" s="24"/>
      <c r="Q23" s="6">
        <v>10000</v>
      </c>
      <c r="R23" s="7" t="s">
        <v>8</v>
      </c>
      <c r="S23" s="28"/>
      <c r="T23" s="6" t="s">
        <v>3</v>
      </c>
      <c r="U23" s="6">
        <f t="shared" si="5"/>
        <v>0</v>
      </c>
    </row>
    <row r="24" spans="2:21" ht="15.75">
      <c r="B24" s="24"/>
      <c r="C24" s="6"/>
      <c r="D24" s="7"/>
      <c r="E24" s="6"/>
      <c r="F24" s="6"/>
      <c r="G24" s="6"/>
      <c r="H24" s="6"/>
      <c r="I24" s="24"/>
      <c r="J24" s="6"/>
      <c r="K24" s="7"/>
      <c r="L24" s="6"/>
      <c r="M24" s="6"/>
      <c r="N24" s="6"/>
      <c r="O24" s="6"/>
      <c r="P24" s="24"/>
      <c r="Q24" s="6"/>
      <c r="R24" s="7"/>
      <c r="S24" s="6"/>
      <c r="T24" s="6"/>
      <c r="U24" s="6"/>
    </row>
    <row r="25" spans="2:21">
      <c r="B25" s="6"/>
      <c r="C25" s="6"/>
      <c r="D25" s="7"/>
      <c r="E25" s="6"/>
      <c r="F25" s="6"/>
      <c r="G25" s="6"/>
      <c r="H25" s="6"/>
      <c r="I25" s="6"/>
      <c r="J25" s="6"/>
      <c r="K25" s="7"/>
      <c r="L25" s="6"/>
      <c r="M25" s="6"/>
      <c r="N25" s="6"/>
      <c r="O25" s="6"/>
      <c r="P25" s="6"/>
      <c r="Q25" s="6"/>
      <c r="R25" s="7"/>
      <c r="S25" s="6"/>
      <c r="T25" s="6"/>
      <c r="U25" s="6"/>
    </row>
    <row r="26" spans="2:21">
      <c r="C26" s="6"/>
      <c r="D26" s="7"/>
      <c r="E26" s="6"/>
      <c r="F26" s="6"/>
      <c r="G26" s="6"/>
      <c r="H26" s="6"/>
      <c r="I26" s="6"/>
      <c r="J26" s="6"/>
      <c r="K26" s="7"/>
      <c r="L26" s="6"/>
      <c r="M26" s="6"/>
      <c r="N26" s="6"/>
      <c r="O26" s="6"/>
      <c r="P26" s="6"/>
      <c r="Q26" s="6"/>
      <c r="R26" s="7"/>
      <c r="S26" s="6"/>
      <c r="T26" s="6"/>
      <c r="U26" s="6"/>
    </row>
    <row r="27" spans="2:21">
      <c r="C27" s="6"/>
      <c r="D27" s="7"/>
      <c r="E27" s="6"/>
      <c r="F27" s="6"/>
      <c r="G27" s="6"/>
      <c r="H27" s="6"/>
      <c r="I27" s="3"/>
      <c r="J27" s="6"/>
      <c r="K27" s="7"/>
      <c r="L27" s="6"/>
      <c r="M27" s="6"/>
      <c r="N27" s="6"/>
      <c r="O27" s="6"/>
      <c r="P27" s="3"/>
      <c r="Q27" s="6"/>
      <c r="R27" s="7"/>
      <c r="S27" s="6"/>
      <c r="T27" s="6"/>
      <c r="U27" s="6"/>
    </row>
    <row r="28" spans="2:21">
      <c r="C28" s="6"/>
      <c r="D28" s="7"/>
      <c r="E28" s="6"/>
      <c r="F28" s="6"/>
      <c r="G28" s="6"/>
      <c r="H28" s="6"/>
      <c r="I28" s="6"/>
      <c r="J28" s="6"/>
      <c r="K28" s="7"/>
      <c r="L28" s="6"/>
      <c r="M28" s="6"/>
      <c r="N28" s="6"/>
      <c r="O28" s="6"/>
      <c r="P28" s="6"/>
      <c r="Q28" s="6"/>
      <c r="R28" s="7"/>
      <c r="S28" s="6"/>
      <c r="T28" s="6"/>
      <c r="U28" s="6"/>
    </row>
  </sheetData>
  <protectedRanges>
    <protectedRange sqref="W19 E7:E11 E13:E17 E19:E23 L7:L11 L13:L17 L19:L23 S7:S11 S13:S18 S19:S23" name="Bereik1"/>
  </protectedRange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6</vt:i4>
      </vt:variant>
    </vt:vector>
  </HeadingPairs>
  <TitlesOfParts>
    <vt:vector size="6" baseType="lpstr">
      <vt:lpstr>Elven Overzicht</vt:lpstr>
      <vt:lpstr>Elven Troepen</vt:lpstr>
      <vt:lpstr>Elven Muur</vt:lpstr>
      <vt:lpstr>Dwergen Overzicht</vt:lpstr>
      <vt:lpstr>Dwergen Troepen</vt:lpstr>
      <vt:lpstr>Dwergen Muur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Edwin</dc:creator>
  <cp:lastModifiedBy>Edwin</cp:lastModifiedBy>
  <dcterms:created xsi:type="dcterms:W3CDTF">2014-04-16T16:55:29Z</dcterms:created>
  <dcterms:modified xsi:type="dcterms:W3CDTF">2014-05-08T14:32:54Z</dcterms:modified>
</cp:coreProperties>
</file>